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https://keskikaista.sharepoint.com/sites/Verkkolevy/Jaetut asiakirjat/Projektit/ELY/Kannuksen kyläkuitu/Kilpailutukset/Tarjouspyyntö ja Liitteet/"/>
    </mc:Choice>
  </mc:AlternateContent>
  <xr:revisionPtr revIDLastSave="53" documentId="8_{529BF4B5-56C1-4E46-B4FB-C62232A875D8}" xr6:coauthVersionLast="47" xr6:coauthVersionMax="47" xr10:uidLastSave="{B9DBC1DA-2286-4C5C-8619-22F987B82BE0}"/>
  <bookViews>
    <workbookView xWindow="-120" yWindow="-120" windowWidth="29040" windowHeight="15720" tabRatio="883" xr2:uid="{ACF6D587-91A4-D940-A929-A4F513D69DB5}"/>
  </bookViews>
  <sheets>
    <sheet name="Perttu" sheetId="1" r:id="rId1"/>
  </sheets>
  <externalReferences>
    <externalReference r:id="rId2"/>
  </externalReferences>
  <definedNames>
    <definedName name="Keskusta">[1]Pisteytysesimerkki!#REF!</definedName>
    <definedName name="max_hintapisteet">[1]Pisteytysesimerkki!#REF!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44" i="1"/>
  <c r="D51" i="1"/>
  <c r="D52" i="1"/>
  <c r="D49" i="1" l="1"/>
  <c r="D48" i="1"/>
  <c r="D46" i="1"/>
  <c r="D47" i="1"/>
  <c r="D45" i="1"/>
  <c r="D43" i="1"/>
  <c r="D54" i="1"/>
  <c r="D53" i="1"/>
  <c r="D50" i="1"/>
  <c r="F310" i="1" l="1"/>
  <c r="F301" i="1"/>
  <c r="E7" i="1"/>
  <c r="D7" i="1"/>
  <c r="F199" i="1"/>
  <c r="F188" i="1"/>
  <c r="F175" i="1"/>
  <c r="F162" i="1"/>
  <c r="F143" i="1"/>
  <c r="F132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7" i="1"/>
  <c r="F68" i="1"/>
  <c r="F69" i="1"/>
  <c r="F70" i="1"/>
  <c r="F71" i="1"/>
  <c r="F72" i="1"/>
  <c r="F73" i="1"/>
  <c r="F74" i="1"/>
  <c r="F75" i="1"/>
  <c r="F76" i="1"/>
  <c r="F77" i="1"/>
  <c r="F78" i="1"/>
  <c r="F80" i="1"/>
  <c r="F81" i="1"/>
  <c r="F82" i="1"/>
  <c r="F83" i="1"/>
  <c r="F84" i="1"/>
  <c r="F85" i="1"/>
  <c r="F86" i="1"/>
  <c r="F87" i="1"/>
  <c r="F88" i="1"/>
  <c r="F89" i="1"/>
  <c r="F90" i="1"/>
  <c r="F91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5" i="1"/>
  <c r="F126" i="1"/>
  <c r="F127" i="1"/>
  <c r="F128" i="1"/>
  <c r="F129" i="1"/>
  <c r="F130" i="1"/>
  <c r="F131" i="1"/>
  <c r="F133" i="1"/>
  <c r="F134" i="1"/>
  <c r="F135" i="1"/>
  <c r="F136" i="1"/>
  <c r="F137" i="1"/>
  <c r="F138" i="1"/>
  <c r="F139" i="1"/>
  <c r="F140" i="1"/>
  <c r="F141" i="1"/>
  <c r="F142" i="1"/>
  <c r="F144" i="1"/>
  <c r="F145" i="1"/>
  <c r="F146" i="1"/>
  <c r="F147" i="1"/>
  <c r="F148" i="1"/>
  <c r="F149" i="1"/>
  <c r="F150" i="1"/>
  <c r="F151" i="1"/>
  <c r="F152" i="1"/>
  <c r="F153" i="1"/>
  <c r="F154" i="1"/>
  <c r="F156" i="1"/>
  <c r="F157" i="1"/>
  <c r="F158" i="1"/>
  <c r="F159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9" i="1"/>
  <c r="F190" i="1"/>
  <c r="F191" i="1"/>
  <c r="F192" i="1"/>
  <c r="F193" i="1"/>
  <c r="F194" i="1"/>
  <c r="F195" i="1"/>
  <c r="F196" i="1"/>
  <c r="F197" i="1"/>
  <c r="F198" i="1"/>
  <c r="F200" i="1"/>
  <c r="F201" i="1"/>
  <c r="F202" i="1"/>
  <c r="F203" i="1"/>
  <c r="F204" i="1"/>
  <c r="F205" i="1"/>
  <c r="F206" i="1"/>
  <c r="F207" i="1"/>
  <c r="F208" i="1"/>
  <c r="F210" i="1"/>
  <c r="F211" i="1"/>
  <c r="F212" i="1"/>
  <c r="F213" i="1"/>
  <c r="F214" i="1"/>
  <c r="F215" i="1"/>
  <c r="F216" i="1"/>
  <c r="F218" i="1"/>
  <c r="F219" i="1"/>
  <c r="F220" i="1"/>
  <c r="F221" i="1"/>
  <c r="F222" i="1"/>
  <c r="F223" i="1"/>
  <c r="F224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9" i="1"/>
  <c r="F250" i="1"/>
  <c r="F251" i="1"/>
  <c r="F252" i="1"/>
  <c r="F253" i="1"/>
  <c r="F254" i="1"/>
  <c r="F255" i="1"/>
  <c r="F257" i="1"/>
  <c r="F258" i="1"/>
  <c r="F259" i="1"/>
  <c r="F260" i="1"/>
  <c r="F261" i="1"/>
  <c r="F262" i="1"/>
  <c r="F263" i="1"/>
  <c r="F265" i="1"/>
  <c r="F266" i="1"/>
  <c r="F267" i="1"/>
  <c r="F268" i="1"/>
  <c r="F269" i="1"/>
  <c r="F270" i="1"/>
  <c r="F271" i="1"/>
  <c r="F272" i="1"/>
  <c r="F273" i="1"/>
  <c r="F275" i="1"/>
  <c r="F276" i="1"/>
  <c r="F277" i="1"/>
  <c r="F278" i="1"/>
  <c r="F279" i="1"/>
  <c r="F280" i="1"/>
  <c r="F281" i="1"/>
  <c r="F282" i="1"/>
  <c r="F284" i="1"/>
  <c r="F285" i="1"/>
  <c r="F286" i="1"/>
  <c r="F287" i="1"/>
  <c r="F288" i="1"/>
  <c r="F289" i="1"/>
  <c r="F290" i="1"/>
  <c r="F292" i="1"/>
  <c r="F293" i="1"/>
  <c r="F294" i="1"/>
  <c r="F295" i="1"/>
  <c r="F296" i="1"/>
  <c r="F297" i="1"/>
  <c r="F298" i="1"/>
  <c r="F302" i="1"/>
  <c r="F303" i="1"/>
  <c r="F304" i="1"/>
  <c r="F305" i="1"/>
  <c r="F306" i="1"/>
  <c r="F307" i="1"/>
  <c r="F308" i="1"/>
  <c r="F309" i="1"/>
  <c r="F311" i="1"/>
  <c r="F312" i="1"/>
  <c r="F313" i="1"/>
  <c r="F314" i="1"/>
  <c r="F315" i="1"/>
  <c r="F316" i="1"/>
  <c r="F317" i="1"/>
  <c r="F318" i="1"/>
  <c r="F319" i="1"/>
  <c r="F320" i="1"/>
  <c r="F321" i="1"/>
  <c r="F325" i="1"/>
  <c r="F326" i="1"/>
  <c r="F328" i="1"/>
  <c r="F329" i="1"/>
  <c r="F330" i="1"/>
  <c r="F331" i="1"/>
  <c r="F333" i="1"/>
  <c r="F334" i="1"/>
  <c r="F340" i="1"/>
  <c r="F341" i="1"/>
  <c r="F342" i="1"/>
  <c r="F343" i="1"/>
  <c r="F344" i="1"/>
  <c r="F345" i="1"/>
  <c r="F346" i="1"/>
  <c r="F347" i="1"/>
  <c r="F348" i="1"/>
  <c r="F350" i="1"/>
  <c r="F351" i="1"/>
  <c r="F352" i="1"/>
  <c r="F353" i="1"/>
  <c r="F354" i="1"/>
  <c r="F355" i="1"/>
  <c r="F356" i="1"/>
  <c r="F357" i="1"/>
  <c r="F358" i="1"/>
  <c r="F361" i="1"/>
  <c r="F362" i="1"/>
  <c r="F363" i="1"/>
  <c r="F364" i="1"/>
  <c r="F365" i="1"/>
  <c r="F366" i="1"/>
  <c r="F367" i="1"/>
  <c r="F368" i="1"/>
  <c r="F369" i="1"/>
  <c r="F370" i="1"/>
  <c r="F371" i="1"/>
  <c r="C9" i="1"/>
  <c r="E8" i="1"/>
  <c r="D8" i="1"/>
  <c r="F42" i="1" l="1"/>
  <c r="F339" i="1"/>
  <c r="F349" i="1"/>
  <c r="F335" i="1"/>
  <c r="F336" i="1"/>
  <c r="F327" i="1"/>
  <c r="F324" i="1"/>
  <c r="F332" i="1"/>
  <c r="F155" i="1"/>
  <c r="D9" i="1"/>
  <c r="E9" i="1"/>
  <c r="E283" i="1" s="1"/>
  <c r="E29" i="1" l="1"/>
  <c r="F291" i="1"/>
  <c r="F29" i="1"/>
  <c r="F274" i="1"/>
  <c r="F264" i="1"/>
  <c r="F225" i="1"/>
  <c r="F217" i="1"/>
  <c r="F209" i="1"/>
  <c r="F283" i="1" l="1"/>
  <c r="F79" i="1"/>
  <c r="F66" i="1"/>
  <c r="F109" i="1"/>
  <c r="F16" i="1"/>
  <c r="F92" i="1" l="1"/>
  <c r="F124" i="1"/>
  <c r="F55" i="1"/>
  <c r="F248" i="1"/>
  <c r="F256" i="1"/>
  <c r="F372" i="1" l="1"/>
  <c r="XFB361" i="1"/>
  <c r="XFB3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Jouni Vaara</author>
  </authors>
  <commentList>
    <comment ref="E16" authorId="0" shapeId="0" xr:uid="{C3FE1B19-C63E-4FD2-99F7-8377B90C16F9}">
      <text>
        <r>
          <rPr>
            <b/>
            <sz val="9"/>
            <color rgb="FF000000"/>
            <rFont val="Tahoma"/>
            <family val="2"/>
          </rPr>
          <t>Jouni Vaara: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90% aurauksesta</t>
        </r>
      </text>
    </comment>
    <comment ref="E29" authorId="0" shapeId="0" xr:uid="{8C8098DF-CA83-457B-9F9A-6D645A2AC494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10% aurauksesta</t>
        </r>
      </text>
    </comment>
    <comment ref="E42" authorId="0" shapeId="0" xr:uid="{9F4D1BD8-6905-44D9-AA78-D13E32A323FB}">
      <text>
        <r>
          <rPr>
            <b/>
            <sz val="9"/>
            <color rgb="FF000000"/>
            <rFont val="Tahoma"/>
            <family val="2"/>
          </rPr>
          <t>Jouni Vaara:</t>
        </r>
        <r>
          <rPr>
            <sz val="9"/>
            <color rgb="FF000000"/>
            <rFont val="Tahoma"/>
            <family val="2"/>
          </rPr>
          <t xml:space="preserve">
20m*kiinteistöjen määrä</t>
        </r>
      </text>
    </comment>
    <comment ref="E55" authorId="0" shapeId="0" xr:uid="{7B937F7A-B3C2-4981-9DDE-D5FCA405265A}">
      <text>
        <r>
          <rPr>
            <b/>
            <sz val="9"/>
            <color rgb="FF000000"/>
            <rFont val="Tahoma"/>
            <family val="2"/>
          </rPr>
          <t>Jouni Vaara: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Yhteisellä reitillä olevat kaapelit * auraus/kaivuusuhde</t>
        </r>
      </text>
    </comment>
    <comment ref="E66" authorId="0" shapeId="0" xr:uid="{A2D7EEEA-9845-4C6A-95E3-374FF9B9922A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Määritellään % osuus alussa</t>
        </r>
      </text>
    </comment>
    <comment ref="E79" authorId="0" shapeId="0" xr:uid="{A86C84EB-C9FD-4C66-86D0-6873E55F8360}">
      <text>
        <r>
          <rPr>
            <b/>
            <sz val="9"/>
            <color rgb="FF000000"/>
            <rFont val="Tahoma"/>
            <family val="2"/>
          </rPr>
          <t>Jouni Vaara: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Määritellään % osuus alussa</t>
        </r>
      </text>
    </comment>
    <comment ref="E92" authorId="0" shapeId="0" xr:uid="{ED56161A-A60F-4AE8-AE78-721D07440231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2% kaivuusta</t>
        </r>
      </text>
    </comment>
    <comment ref="E109" authorId="0" shapeId="0" xr:uid="{028705D9-D54A-4773-81D6-AC1EC93C6361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Kaivuusta 0,1%</t>
        </r>
      </text>
    </comment>
    <comment ref="E124" authorId="0" shapeId="0" xr:uid="{34FD369D-E730-4770-8C5D-5745EEC49F04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Yhteisellä reitillä olevat kaapelit * auraus/kaivuusuhde</t>
        </r>
      </text>
    </comment>
    <comment ref="E143" authorId="0" shapeId="0" xr:uid="{9400F5BB-0818-4423-A301-20B89B22809F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alitukset + kanavat</t>
        </r>
      </text>
    </comment>
    <comment ref="E155" authorId="0" shapeId="0" xr:uid="{0506967D-6AEB-4997-A636-59547E09EA1F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1 pistemäinen kaivuu / 10km</t>
        </r>
      </text>
    </comment>
    <comment ref="E162" authorId="0" shapeId="0" xr:uid="{3777EE30-BEE4-4D1C-9FB8-0AE915EC1C8A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95% alituksista</t>
        </r>
      </text>
    </comment>
    <comment ref="E175" authorId="0" shapeId="0" xr:uid="{CF849170-C208-4C27-9949-B75905A51933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5% alituksista</t>
        </r>
      </text>
    </comment>
    <comment ref="E188" authorId="0" shapeId="0" xr:uid="{F6DE350D-327E-4820-8430-FABE43C4BF6A}">
      <text>
        <r>
          <rPr>
            <b/>
            <sz val="9"/>
            <color rgb="FF000000"/>
            <rFont val="Tahoma"/>
            <family val="2"/>
          </rPr>
          <t>Jouni Vaara: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50% siltakiinnityksistä</t>
        </r>
      </text>
    </comment>
    <comment ref="E199" authorId="0" shapeId="0" xr:uid="{CA3B984E-4975-4F0B-8AAE-013139BB58BC}">
      <text>
        <r>
          <rPr>
            <b/>
            <sz val="9"/>
            <color rgb="FF000000"/>
            <rFont val="Tahoma"/>
            <family val="2"/>
          </rPr>
          <t>Jouni Vaara: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50% siltakiinnityksistä</t>
        </r>
      </text>
    </comment>
    <comment ref="E209" authorId="0" shapeId="0" xr:uid="{DE3AB9D1-D615-465F-B421-AE0A6376E4EC}">
      <text>
        <r>
          <rPr>
            <b/>
            <sz val="9"/>
            <color rgb="FF000000"/>
            <rFont val="Tahoma"/>
            <family val="2"/>
          </rPr>
          <t>Jouni Vaara: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0,1% kaivuusta</t>
        </r>
      </text>
    </comment>
    <comment ref="E217" authorId="0" shapeId="0" xr:uid="{11B95B3F-EF25-4344-AE85-98EFD3B156FA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0,25% kaivuu osuudesta</t>
        </r>
      </text>
    </comment>
    <comment ref="E225" authorId="0" shapeId="0" xr:uid="{FEB21A1D-DDAC-4E30-9D9B-22AE67CCB233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0,25% kaivuu osuudesta</t>
        </r>
      </text>
    </comment>
    <comment ref="E248" authorId="0" shapeId="0" xr:uid="{8F17E7A2-982A-46C2-85A8-D225A30E5845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20% asfaltti kaivuusta</t>
        </r>
      </text>
    </comment>
    <comment ref="E256" authorId="0" shapeId="0" xr:uid="{AD74A2DB-09DE-4D86-8680-AEB4229EC317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Sama kuin asfalttikaivuu</t>
        </r>
      </text>
    </comment>
    <comment ref="E264" authorId="0" shapeId="0" xr:uid="{D6DBAE1E-01FF-42D9-9DEC-63F8ADBD84BD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0,5% koko matkasta on nurmetusta/multausta</t>
        </r>
      </text>
    </comment>
    <comment ref="E274" authorId="0" shapeId="0" xr:uid="{8557AE94-0E5A-47A2-AC0D-07BC28B0A92B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0,5% koko matkasta on nurmetusta/multausta</t>
        </r>
      </text>
    </comment>
    <comment ref="E283" authorId="0" shapeId="0" xr:uid="{D7923819-4C1A-4D0A-8848-C655DFEB41D8}">
      <text>
        <r>
          <rPr>
            <b/>
            <sz val="9"/>
            <color rgb="FF000000"/>
            <rFont val="Tahoma"/>
            <family val="2"/>
          </rPr>
          <t>Jouni Vaara: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35% kaivuusta</t>
        </r>
      </text>
    </comment>
    <comment ref="E291" authorId="0" shapeId="0" xr:uid="{77138F98-D620-4DCC-BBBF-2CE818250489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3% kaivuuosuudesta</t>
        </r>
      </text>
    </comment>
    <comment ref="E324" authorId="0" shapeId="0" xr:uid="{2AF33A6D-99B9-44B2-8EBD-623FEFB5568C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1h/10km</t>
        </r>
      </text>
    </comment>
    <comment ref="E327" authorId="0" shapeId="0" xr:uid="{30450D22-F84E-44F1-BA63-B33B9F2EC42B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1h / 10km
</t>
        </r>
      </text>
    </comment>
    <comment ref="E332" authorId="0" shapeId="0" xr:uid="{1172DD6D-4898-4CCB-AFF2-C399655E648F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1h/10km</t>
        </r>
      </text>
    </comment>
    <comment ref="E335" authorId="0" shapeId="0" xr:uid="{B6CF2399-4684-4E0F-9AF0-8DC5C2EA2EEA}">
      <text>
        <r>
          <rPr>
            <b/>
            <sz val="9"/>
            <color indexed="81"/>
            <rFont val="Tahoma"/>
            <family val="2"/>
          </rPr>
          <t>Jouni Vaara:</t>
        </r>
        <r>
          <rPr>
            <sz val="9"/>
            <color indexed="81"/>
            <rFont val="Tahoma"/>
            <family val="2"/>
          </rPr>
          <t xml:space="preserve">
1h/20km
</t>
        </r>
      </text>
    </comment>
    <comment ref="E336" authorId="0" shapeId="0" xr:uid="{26E6B828-6C1B-4EEA-B6A0-F3777BC81CDF}">
      <text>
        <r>
          <rPr>
            <b/>
            <sz val="9"/>
            <color rgb="FF000000"/>
            <rFont val="Tahoma"/>
            <family val="2"/>
          </rPr>
          <t>Jouni Vaara: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1h/20km</t>
        </r>
      </text>
    </comment>
  </commentList>
</comments>
</file>

<file path=xl/sharedStrings.xml><?xml version="1.0" encoding="utf-8"?>
<sst xmlns="http://schemas.openxmlformats.org/spreadsheetml/2006/main" count="409" uniqueCount="252">
  <si>
    <t>Keskikaista, Kannuksen kyläkuitu</t>
  </si>
  <si>
    <t>Tunnusluvut</t>
  </si>
  <si>
    <t>Syöttöluvut</t>
  </si>
  <si>
    <t>Auraus</t>
  </si>
  <si>
    <t>Kaivuu</t>
  </si>
  <si>
    <t>Tukikelpoinen reitti</t>
  </si>
  <si>
    <t>Tukikelvoton reitti</t>
  </si>
  <si>
    <t>Yhteensä reittiä:</t>
  </si>
  <si>
    <t>Maanrakennustyöt</t>
  </si>
  <si>
    <t>1</t>
  </si>
  <si>
    <t>Aurauksen yksikköhinnat (sisältävät yhden kaapelin ) Asennussyvyys 0,7-1,0m</t>
  </si>
  <si>
    <t>a´Hinta</t>
  </si>
  <si>
    <t>Määrä</t>
  </si>
  <si>
    <t>Yhteensä</t>
  </si>
  <si>
    <t>1.1</t>
  </si>
  <si>
    <t>Kaapelin auraus, suorite sisältää: auraus ja esiauraus tarvittaessa</t>
  </si>
  <si>
    <t>€/m</t>
  </si>
  <si>
    <r>
      <t>reitin linjaus asiakkaan suunnitelman mukaisesti, näyttöjen hankinta ja</t>
    </r>
    <r>
      <rPr>
        <sz val="10"/>
        <color rgb="FFFF0000"/>
        <rFont val="Tahoma"/>
        <family val="2"/>
      </rPr>
      <t xml:space="preserve"> </t>
    </r>
    <r>
      <rPr>
        <sz val="10"/>
        <rFont val="Tahoma"/>
        <family val="2"/>
      </rPr>
      <t>katselmukset</t>
    </r>
  </si>
  <si>
    <t>tarvittaessa esiauraus ilman kaapelia</t>
  </si>
  <si>
    <t>reitillä sijaitsee mahdollisesti muita kaapeleita tai maanalaisia rakenteita(noudatetaan muiden operaattoireiden tms. kaivuohjeita)</t>
  </si>
  <si>
    <t>kaapelin ja varoitusnauhan asentaminen Tilaajan tai tienpitäjän ohjeiden mukaan</t>
  </si>
  <si>
    <t>Pistemäiset kaivut aurattavalla osuudella 5 m saakka</t>
  </si>
  <si>
    <t>Jatkosmonttujen (max 2,5x3 m) ja kieppien kaivaminen (kiepin pituus 10m) ja peittäminen ja sondin asennus</t>
  </si>
  <si>
    <t>tarvittaessa kivien poisto ja kuljetus kustannuksineen</t>
  </si>
  <si>
    <t xml:space="preserve">tarvittaessa maadoituskaapelin asennus </t>
  </si>
  <si>
    <t>aurausjäljen tiivistäminen ja siistiminen</t>
  </si>
  <si>
    <r>
      <t xml:space="preserve">ei sisällä mahdollisia pinnoitetöitä </t>
    </r>
    <r>
      <rPr>
        <sz val="10"/>
        <color rgb="FFFF0000"/>
        <rFont val="Tahoma"/>
        <family val="2"/>
      </rPr>
      <t xml:space="preserve"> </t>
    </r>
  </si>
  <si>
    <t>Punakynäkorjaukset ja tarkekuvat suunnitelmakuviin</t>
  </si>
  <si>
    <t>1.2</t>
  </si>
  <si>
    <t>Kaapelin auraus tien reunasta &gt; 4 m tai katuvalolinjan taakse, suorite sisältää: auraus ja esiauraus tarv.</t>
  </si>
  <si>
    <t>reitin linjaus Tilaajan suunnitelman mukaisesti, näyttöjen hankinta ja katselmukset</t>
  </si>
  <si>
    <t xml:space="preserve">ei sisällä mahdollisia pinnoitetöitä  </t>
  </si>
  <si>
    <t>1.3</t>
  </si>
  <si>
    <t>Kaapelireitin maanrakennustyö tontin alueella</t>
  </si>
  <si>
    <t>Kaapelin tai putkireitin(max 40mm) rakentaminen piha-alueella tarvittavaa menetelmää käyttäen(auraus tai kaivaminen)</t>
  </si>
  <si>
    <t>Suoritetta käytetään hoidetulla piha-alueella(max 30m)</t>
  </si>
  <si>
    <r>
      <t xml:space="preserve">ei sisällä mahdollisia pinnoitetöitä </t>
    </r>
    <r>
      <rPr>
        <sz val="10"/>
        <color rgb="FFFF0000"/>
        <rFont val="Tahoma"/>
        <family val="2"/>
      </rPr>
      <t xml:space="preserve"> </t>
    </r>
    <r>
      <rPr>
        <sz val="10"/>
        <rFont val="Tahoma"/>
        <family val="2"/>
      </rPr>
      <t>tai louhintaa</t>
    </r>
  </si>
  <si>
    <t>Asennussyvyys määritellään projektikohtaisesti(vaatii erillisen kirjallisen hyväksynnän)</t>
  </si>
  <si>
    <t>1.4</t>
  </si>
  <si>
    <t>Lisäkaapeleiden asennus töiden 1.1 - 1.3 yhteydessä, suorite sisältää:</t>
  </si>
  <si>
    <t xml:space="preserve">toisen ja seuraavien kaapeleiden auraus töiden 1.1 - 1.3 yhteydessä </t>
  </si>
  <si>
    <t>muuten sama palvelukuvaus kuin kohdissa 1.1 - 1.3 yhteydessä</t>
  </si>
  <si>
    <t>1.5</t>
  </si>
  <si>
    <t>Putken/putkinipun asennus töiden 1.1 - 1.3 yhteydessä, suorite sisältää:</t>
  </si>
  <si>
    <t xml:space="preserve">Putken tai mikrokanavanipun max. 45mm auraus töiden 1.1 - 1.3 yhteydessä </t>
  </si>
  <si>
    <t>2</t>
  </si>
  <si>
    <t>Kaivuusuoritteet</t>
  </si>
  <si>
    <t>Kaikkiin suoritteisiin sisältyy valokuvaus joka toimii samalla laskutusperusteena.</t>
  </si>
  <si>
    <t xml:space="preserve">(sisältävät yhden kaapelin ja/tai putken asennuksen) Asennussyvyys 0,7-1,0m. </t>
  </si>
  <si>
    <t>2.1</t>
  </si>
  <si>
    <t>Kaapeliojan kaivuu haja-asutus alueella(tilaaja määrittää haja-alueen rajat)</t>
  </si>
  <si>
    <t>reitin linjaus asiakkaan suunnitelman mukaisesti, näyttöjen hankinta ja katselmukset</t>
  </si>
  <si>
    <t xml:space="preserve">kaapeliojan kaivu ohjesyvyyteen vähintään 0,7 m, täyttö ja tiivistys </t>
  </si>
  <si>
    <t>kaivujälkien siistiminen, tarvittaessa kivien ja maamassojen pois kuljetus</t>
  </si>
  <si>
    <t>muovikourujen asentaminen</t>
  </si>
  <si>
    <t>ojan täyttö, tiivistys ja kaivujälkien siistiminen</t>
  </si>
  <si>
    <t>tuotetta käytetään myös puistoissa ja piha-alueilla tehtäviin kaivuihin</t>
  </si>
  <si>
    <t>2.2</t>
  </si>
  <si>
    <t>Kaapeliojan kaivuu asemakaava alueella(tilaaja määrittää taajama-alueen rajat)</t>
  </si>
  <si>
    <t>kaapeliojan kaivu ohjesyvyyteen vähintään 0,7 m, täyttö ja tiivistys</t>
  </si>
  <si>
    <t>2.3</t>
  </si>
  <si>
    <t>Kaapeliojan kaivu, asfaltti, suorite sisältää: asfaltoinnin</t>
  </si>
  <si>
    <t xml:space="preserve"> - Päällysteen irrotus (leikkaus, piikkaus yms.)</t>
  </si>
  <si>
    <t xml:space="preserve"> - Kaivun ohjesyvyyteen (vähintään 0,7 m)</t>
  </si>
  <si>
    <t xml:space="preserve"> - suorite sisältää 1 kaapelin ja 1 putken asennuksen Tilaajan tai tienpitäjän ohjeiden mukaan. Tai suunnitelman mukaisen putkimäärän.</t>
  </si>
  <si>
    <t xml:space="preserve"> - Peitehiekan, kaapelin ja sondin  asennus</t>
  </si>
  <si>
    <t xml:space="preserve"> - Kantavan maakerroksen täyttötyön massoineen sekä sen tiivistyksen tärylevyllä</t>
  </si>
  <si>
    <t xml:space="preserve"> - Kaivumateriaalien (päällysteen) kuljetuksen maankaato- tai läjityspaikalle jätemaksuineen</t>
  </si>
  <si>
    <t xml:space="preserve"> - Muovikourujen asentaminen</t>
  </si>
  <si>
    <t xml:space="preserve"> - Putkien molempien päiden sulkeminen</t>
  </si>
  <si>
    <t xml:space="preserve"> - Kaivujälkien siistiminen</t>
  </si>
  <si>
    <t>2.4</t>
  </si>
  <si>
    <t>Louhinta, suorite sisältää: louhinta ja kaivuu</t>
  </si>
  <si>
    <t>reitillä sijaitsee mahdollisesti muita kaapeleita</t>
  </si>
  <si>
    <t>lupien hankinta ja katselmukset sekä tärinämittaukset</t>
  </si>
  <si>
    <t>pintamaan poisto</t>
  </si>
  <si>
    <t>louhejätteen kaivu ja pois kuljetus maksuineen</t>
  </si>
  <si>
    <t>tarvittavan lisämaa-ainesten hankkiminen ja kuljetus</t>
  </si>
  <si>
    <t>kaapelin ja putken asennus avattuun ojaan, varoitusnauhan asentaminen Tilaajan tai tienpitäjän ohjeiden mukaan</t>
  </si>
  <si>
    <t>Uudet maa-ainekset sisältyvät suoritteeseen</t>
  </si>
  <si>
    <t>Pohjan tasoitus hiekkoineen sisältyvät suoritteeseen</t>
  </si>
  <si>
    <t>Suoritteen käyttö vaatii tilaajan tai tilaajan edustajan kirjallisen ennakko hyväksynnän sekä valokuvauksen</t>
  </si>
  <si>
    <t>2.5.1</t>
  </si>
  <si>
    <t>Lisäkaapelin asennus avattuun kaapeliojaan</t>
  </si>
  <si>
    <r>
      <t xml:space="preserve">toisen ja seuraavien kaapeleiden asennus töiden </t>
    </r>
    <r>
      <rPr>
        <sz val="10"/>
        <color rgb="FFFF0000"/>
        <rFont val="Tahoma"/>
        <family val="2"/>
      </rPr>
      <t>2.1 - 2.9</t>
    </r>
    <r>
      <rPr>
        <sz val="10"/>
        <rFont val="Tahoma"/>
        <family val="2"/>
      </rPr>
      <t xml:space="preserve"> yhteydessä </t>
    </r>
  </si>
  <si>
    <r>
      <t xml:space="preserve">muuten sama palvelukuvaus kuin kohdissa </t>
    </r>
    <r>
      <rPr>
        <sz val="10"/>
        <color rgb="FFFF0000"/>
        <rFont val="Tahoma"/>
        <family val="2"/>
      </rPr>
      <t>2.1 - 2.9</t>
    </r>
    <r>
      <rPr>
        <sz val="10"/>
        <rFont val="Tahoma"/>
        <family val="2"/>
      </rPr>
      <t xml:space="preserve"> yhteydessä</t>
    </r>
  </si>
  <si>
    <t>2.5.2</t>
  </si>
  <si>
    <t>Putken/putkinipun asennus avattuun kaapeliojaan</t>
  </si>
  <si>
    <r>
      <t xml:space="preserve">Putken tai mikrokanavanipun max. 45mm asennus töiden </t>
    </r>
    <r>
      <rPr>
        <sz val="10"/>
        <color rgb="FFFF0000"/>
        <rFont val="Tahoma"/>
        <family val="2"/>
      </rPr>
      <t>2.1 - 2.9</t>
    </r>
    <r>
      <rPr>
        <sz val="10"/>
        <rFont val="Tahoma"/>
        <family val="2"/>
      </rPr>
      <t xml:space="preserve"> yhteydessä </t>
    </r>
  </si>
  <si>
    <t>2.6</t>
  </si>
  <si>
    <t>Kanavaputkituksen asennus avattuun ojaan</t>
  </si>
  <si>
    <t>€/putkim</t>
  </si>
  <si>
    <t>Kanavaputken asentaminen kaapeliojaan tai avattuun ojaan</t>
  </si>
  <si>
    <t xml:space="preserve">tarvittavien putkikaarien ja haaroituskappaleiden asennus </t>
  </si>
  <si>
    <t>putken molempien päiden sulkeminen</t>
  </si>
  <si>
    <t xml:space="preserve">merkkisondien asentaminen putken molempiin päihin </t>
  </si>
  <si>
    <t>2.7</t>
  </si>
  <si>
    <t>Kaapelin asentaminen kanavaputkeen</t>
  </si>
  <si>
    <t>Kaapelin asennus kanavaputkitukseen Tilaajan ohjeiden mukaan</t>
  </si>
  <si>
    <t>putken päiden avaaminen ja sulkeminen (alku- ja loppupää)</t>
  </si>
  <si>
    <t xml:space="preserve">Putken päiden haku ja peitto </t>
  </si>
  <si>
    <t>Kaivujälkien siistiminen</t>
  </si>
  <si>
    <t>Putkien tiivistäminen läpivienneissä kiinteistöihin ja kaivojen päissä</t>
  </si>
  <si>
    <t>Tarvittaessa vetomonttujen kaivu</t>
  </si>
  <si>
    <t>Kaapeleiden vedot maksetaan putkituksen pituuden mukaisesti, putken päät tiivistetään teippaamalla kaapelinvedon jälkeen.</t>
  </si>
  <si>
    <t>2.8</t>
  </si>
  <si>
    <t>Pistemäisen kohteen kaivu</t>
  </si>
  <si>
    <t>€/kpl</t>
  </si>
  <si>
    <t>suoritetta käytetään vain, kun esille kaivetaan jo olemassa oleva lenkki, jatkos, kaivo, jakokaappi. Sisältää putken pään esille kaivun ja sulkemisen</t>
  </si>
  <si>
    <t>Suoritteen käyttö vaatii tilaajan tai tilaajan edustajan kirjallisen ennakko hyväksynnän</t>
  </si>
  <si>
    <t>3</t>
  </si>
  <si>
    <t>Muut maanrakennussuoritteet</t>
  </si>
  <si>
    <t>3.1</t>
  </si>
  <si>
    <t>Tien alittaminen tunkkaamalla</t>
  </si>
  <si>
    <t>lähtö ja tulomonttujen kaivu ja täyttö</t>
  </si>
  <si>
    <t>tiepenkereen lävistys tunkkaamalla, tilaaja toimittaa putkimateriaalin max halkaisija 110mm</t>
  </si>
  <si>
    <t>sisältää yhden kaapelin asennuksen putkeen</t>
  </si>
  <si>
    <t>putken molempien päiden merkkaaminen ja sulkeminen</t>
  </si>
  <si>
    <t>kaivujälkien siistiminen</t>
  </si>
  <si>
    <t>sondien asennus putken päihin tilaajan tai tienpitäjän ohjeen mukaan</t>
  </si>
  <si>
    <t>Tien alitus Tilaajan tai tien/kadun pitäjän ohjeiden mukaan</t>
  </si>
  <si>
    <t>Tarvittaessa merkkipaalujen asennus</t>
  </si>
  <si>
    <t>3.2</t>
  </si>
  <si>
    <t>Tien alittaminen suuntaporaamalla</t>
  </si>
  <si>
    <t>tiepenkereen lävistys suuntaporaamalla sisältää putkimateriaalin halk. 110mm SN 30-luokka</t>
  </si>
  <si>
    <t>sondien asennus putken molempien päiden kohdalle</t>
  </si>
  <si>
    <t>3.3</t>
  </si>
  <si>
    <t>Kaapelin asennus siltaan olemassaolevaan siltakouruun/hyllyyn, suorite sisältää: työ ja tarvikkeet</t>
  </si>
  <si>
    <t>Suoritetta käytetään kun sillassa on valmiiksi käyttökelpoinen siltakouru/hylly</t>
  </si>
  <si>
    <t>kaapelin/kaapeleiden asennus siltaan</t>
  </si>
  <si>
    <t>kaapelin/kaapeleiden asennus/kiinnitys sillassa olevaan vanhaan kouruun tai sillassa olevalle hyllylle</t>
  </si>
  <si>
    <t xml:space="preserve">kourun irrotus ja uudelleen kiinnitys </t>
  </si>
  <si>
    <t>Siltakiinnitys Tilaajan tai tienpitäjän ohjeiden mukaan</t>
  </si>
  <si>
    <t>Tarvittaessa läpivientien teko siltaan</t>
  </si>
  <si>
    <t>3.4</t>
  </si>
  <si>
    <t>Kaapelin asennus siltaan, sisältäen uuden siltakiinnityksen asennuksen, suorite sisältää: työ ja tarvik.</t>
  </si>
  <si>
    <t xml:space="preserve">uuden metallikourun tai hyllyn kiinnittäminen siltaan kaapelin suojaksi erillisen ohjeen mukaisesti  </t>
  </si>
  <si>
    <t>kaapelin/kaapeleiden asennus/kiinnitys sillassa olevaan kouruun tai sillassa olevalle hyllylle</t>
  </si>
  <si>
    <t>3.5</t>
  </si>
  <si>
    <t>Rautakourun kiinnittäminen kallioon</t>
  </si>
  <si>
    <t>Kaapelin kiinnittäminen kallioon rautakourua käyttäen</t>
  </si>
  <si>
    <t>suorite sisältää kiinnitysreikien poraamisen ja kiinnitystarvikkeet</t>
  </si>
  <si>
    <t>Suoritteen käyttö vaatii tilaajan tai tilaajan edustajan kirjallisen ennakko hyväksynnän sekä valokuvauksen.</t>
  </si>
  <si>
    <t>3.6</t>
  </si>
  <si>
    <t>Betonisuojaus</t>
  </si>
  <si>
    <t>kaapelin tai putkituksen suojaus betonivalulla kaivetun ojan osalta Tilaajan tai tienpitäjän ohjeiden mukaan</t>
  </si>
  <si>
    <t>käytetään kun kaapeli tai putki joudutaan asentamaan ohjesyvyydestä poiketen.</t>
  </si>
  <si>
    <t>Sisältää betonivalumateriaalin</t>
  </si>
  <si>
    <t>3.7</t>
  </si>
  <si>
    <t>Teräslevysuojaus</t>
  </si>
  <si>
    <t>kaapelin tai putkituksen suojaus teräslevyllä (3 – 6 mm) kaivetun ojan osalta Tilaajan tai tienpitäjän ohjeiden mukaan</t>
  </si>
  <si>
    <t>Sisältää teräslevymateriaalin</t>
  </si>
  <si>
    <t>3.8</t>
  </si>
  <si>
    <t>Yhteisreitti ( kahden verkonomistajan kaapeleita)</t>
  </si>
  <si>
    <t>Kaivu/auraus/esiauraus</t>
  </si>
  <si>
    <t>kaapelin(yhden kaapelin tai putken asennuksen) ja varoitusnauhan asentaminen Tilaajan tai tienpitäjän ohjeiden mukaan</t>
  </si>
  <si>
    <t>4</t>
  </si>
  <si>
    <t xml:space="preserve">Pinnoitteet yksikköhinnat </t>
  </si>
  <si>
    <t>4.1</t>
  </si>
  <si>
    <t>Tilapäinen päällyste(öljysora)</t>
  </si>
  <si>
    <t>€/m2</t>
  </si>
  <si>
    <t>päällysteen reunojen leikkaaminen asfalttileikkurilla</t>
  </si>
  <si>
    <t>massan levittäminen ja tiivistäminen täryttimellä</t>
  </si>
  <si>
    <t>ylimääräisten päällyste- ja kaivumateriaalien (kylmämassa) poiskuljetus maankaato- tai läjitysalueille</t>
  </si>
  <si>
    <t>4.2</t>
  </si>
  <si>
    <t>Lopullinen pinnoite (asfaltti)</t>
  </si>
  <si>
    <t>4.3</t>
  </si>
  <si>
    <t>Nurmetus</t>
  </si>
  <si>
    <t>uudelleen multaus (n. 10-15 cm) sekä nurmikon siemenet ja niiden levitys (&lt; 10 g/m2)</t>
  </si>
  <si>
    <t>Mullan ja siementen hankinta ja levitys</t>
  </si>
  <si>
    <t>Ylimääräisten kaivumateriaalien poiskuljetuksen maankaato- tai läjityspaikalle jätemaksuineen</t>
  </si>
  <si>
    <t>Tilaajan tai Tien- tai kadunpitäjän tai maanomistajan ohjeen mukaisesti</t>
  </si>
  <si>
    <t>4.4</t>
  </si>
  <si>
    <t>Multaus</t>
  </si>
  <si>
    <t>Kevyt multaus (n. 5-10 cm)</t>
  </si>
  <si>
    <t>Mullan hankinta ja levitys</t>
  </si>
  <si>
    <t>4.5</t>
  </si>
  <si>
    <t>Kaapelin suojahiekan asennus</t>
  </si>
  <si>
    <t>kaivumaan poiskuljetus maankaato- tai läjityspaikalle jätemaksuineen ja uuden maamassan tuonti</t>
  </si>
  <si>
    <t>Jakavan ja kantavan maakerroksen vaihto routimattomaan maa-aineikseen</t>
  </si>
  <si>
    <t>Uudet maa-aineikset sisältyvät suoritteeseen</t>
  </si>
  <si>
    <t>4.6</t>
  </si>
  <si>
    <t>Murskepinnoite tms.</t>
  </si>
  <si>
    <t>murskeen, kivituhkan tai vastaavan materiaalin hankinta, (n. 5-10 cm) levitys ja tasoitus kaivetun ojan päällysteeksi</t>
  </si>
  <si>
    <t>päällystemateriaalit kuuluvat suoritteeseen</t>
  </si>
  <si>
    <t>ylimääräisten päällyste- ja kaivumateriaalien poiskuljetus maankaato- tai läjitysalueille</t>
  </si>
  <si>
    <t>5</t>
  </si>
  <si>
    <t>Kaivojen ja jakokaappien asennukset</t>
  </si>
  <si>
    <t>5.1</t>
  </si>
  <si>
    <t>Kaapelikaivon asennus</t>
  </si>
  <si>
    <t>montun kaivutyö, kaivon paikalleen asennus, kaapelien sijoittaminen kaivoon, täyttö ja tiivistys</t>
  </si>
  <si>
    <t>vaakamaadoituksen asennus kaapeliojaan varauskaivoihin ja jatkoskaivoihin</t>
  </si>
  <si>
    <t>merkkisondin asentaminen kaivon kanteen</t>
  </si>
  <si>
    <t>Kaapelikaivon asennus Tilaajan ohjeistuksen mukaisesti</t>
  </si>
  <si>
    <t>5.2</t>
  </si>
  <si>
    <t>Jakokaapin asennus</t>
  </si>
  <si>
    <t>tukilankkujen kiinnitys kaapin jalkaan, routaeristeen asennus</t>
  </si>
  <si>
    <t>montun kaivutyöt, kaapin paikalleen asennus, täyttö ja tiivistys</t>
  </si>
  <si>
    <t>20m:n 16mm2 maadoituskuparin asentaminen kaapeliojaan</t>
  </si>
  <si>
    <t>tarvittaessa kaapin kiinnittäminen viereiseen kaappiin (standardikaapit tarvikeraudoilla)</t>
  </si>
  <si>
    <t>Tarvittaessa lukon asennus ja avaimen toimitus tilaajalle</t>
  </si>
  <si>
    <t>Pohjan tasauksen routimattomalla soralla</t>
  </si>
  <si>
    <t>Jaakokaappien asennus Tilaajan ohjeiden mukaan vesivaakaa apunakäyttäen</t>
  </si>
  <si>
    <t>6</t>
  </si>
  <si>
    <t xml:space="preserve">Muut työt, sovittava erikseen ja etukäteen tilaajan kanssa </t>
  </si>
  <si>
    <t>6.1</t>
  </si>
  <si>
    <t>Kaivinkoneen tuntihinta</t>
  </si>
  <si>
    <t>€/h</t>
  </si>
  <si>
    <t>Käytetään vain erikseen sovittaessa</t>
  </si>
  <si>
    <t>6.2</t>
  </si>
  <si>
    <t>Aputyön hinta</t>
  </si>
  <si>
    <t>Sisältää kaapelin asennuksen ja mittauksen, sekä dokumentoinnin verkkotietojärjestelmään</t>
  </si>
  <si>
    <t>6.5</t>
  </si>
  <si>
    <t>Kaapelireitin tekoon tarvittava puuston poisto</t>
  </si>
  <si>
    <t>Puut kaadetaan, karsitaan, katkotaan ja kuljetetaan pois. Sovittava aina eikseen tilaajan kanssa</t>
  </si>
  <si>
    <t>6.6</t>
  </si>
  <si>
    <t>Raskas kuorma-auto</t>
  </si>
  <si>
    <t>6.7</t>
  </si>
  <si>
    <t>Kevyt kuorma-auto/pakettiauto</t>
  </si>
  <si>
    <t>7</t>
  </si>
  <si>
    <t>Suunnittelu, Kartoitus ja dokumentointi</t>
  </si>
  <si>
    <t>7.1</t>
  </si>
  <si>
    <t>Kartoitus, suorite sisältää: GPS kartoituksen ja kartoitustiedon toimittamisen DWG muodossa</t>
  </si>
  <si>
    <t>Suorite sisältää mm. seuraavat kartoituskohteet: Kaapelit (sijaint x-y-z-koordinaatistossa: ETRS89/ETRS-GK26FIN 2011(EPSG:3880))</t>
  </si>
  <si>
    <t>putkitukset, sondit, kiepit, lenkit, kaivot, jatkokset, alisyvyydet ja niiden suojaukset yms.</t>
  </si>
  <si>
    <t xml:space="preserve">kartoittaminen Tilaajan ohjeiden mukaan  </t>
  </si>
  <si>
    <t>kartoitus on suoritettava 2 viikon kuluessa työnsuorittamisesta, maksuvelvollisuus on sidottu kartoittamiseen</t>
  </si>
  <si>
    <t>Kaapelit ja muut rakenteet etsitään kaapelinhakulaitteilla ja merkkipallonpaikannuslaitteilla.</t>
  </si>
  <si>
    <t>Kartoitus suoritetaan GNSS-laitteilla (RTK/VRS), tarkkuus vähintään taajamissa +- 10 cm haja-alueella +- 50 cm ellei luvassa tiukempaa vaatimusta syvyystieto sisällyttävä</t>
  </si>
  <si>
    <t>Kartoitus tiedostot tallennetaan GT-formaattiin, kartoitus tiedostot siirretään Tilaajan järjestelmään kartoitusten hallinta-työkalulla</t>
  </si>
  <si>
    <t>Kartoituksessa huoimioitava ja noudatettava v 2021 alusta voimaan tulleita ttarkentuneita vaatimuksia</t>
  </si>
  <si>
    <t>7.3</t>
  </si>
  <si>
    <t>Dokumentointi, suorite sisältää: punakynäkorjaukset muutetuille reiteille/suunnitelmille</t>
  </si>
  <si>
    <t xml:space="preserve"> - Suorite sisältää dokumentoinnin siten, että järjestelmästä voidaan tulkita urakkasuorituksen tosiasiallinen toteutus</t>
  </si>
  <si>
    <t xml:space="preserve"> - dokumentointi Tilaajan ohjeiden mukaan  </t>
  </si>
  <si>
    <t xml:space="preserve"> - Järjestelmän dokumentoidaan kartoitusaineisto ja kartoitettujen kohteiden viitteet, kaapeleiden, jatkosten, kaappien, teletilojen, putkitusten,</t>
  </si>
  <si>
    <t>merkkipaalujen, kohteiden tyyppitiedon lisäämisen, jatkosten kytkennät sekä muut urakointivelvollisuuteen kuuluneet suoritteet ja poikkeamat</t>
  </si>
  <si>
    <t xml:space="preserve"> - Hitsaamatta jääneiden kuitujen suunnitelma</t>
  </si>
  <si>
    <t xml:space="preserve"> - laskutetut työt on oltava dokumentoituna seuraavan kuun viimeiseen arkipäivään mennessä, maksuvelvollisuus on dokumentointiiin</t>
  </si>
  <si>
    <t xml:space="preserve"> - Dokumentointi tehdään rakentamisen jälkeen perustuen kartoitukseen ja Urakoitsijoiden toimittamiin dokumentteihin: kytkentäraportit, mittaustulokset,</t>
  </si>
  <si>
    <t>punakynäkuvat, valokuvat</t>
  </si>
  <si>
    <t>8</t>
  </si>
  <si>
    <t>Mikrokanava suoritteet</t>
  </si>
  <si>
    <t>yksikkö</t>
  </si>
  <si>
    <t>8.1</t>
  </si>
  <si>
    <t>Mikrokanavan jatkaminen</t>
  </si>
  <si>
    <t>Mikrokanavan jatkaminen soveltuvilla jatkosliittimillä</t>
  </si>
  <si>
    <t>tarvittaessa ylim. Pään tulppaaminen</t>
  </si>
  <si>
    <t>Tarvittaessa mikrokanavanipun kuoriminen ja teippaaminen valmistajan/ tilaajan ohjeen mukaan</t>
  </si>
  <si>
    <t>Tarvittaessa sondin asennus</t>
  </si>
  <si>
    <t>Valokuvaus tilaajan järjestelmään</t>
  </si>
  <si>
    <t>Kuitukaapelin asennus mikrokanavaan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</si>
</sst>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&quot;"/>
    <numFmt numFmtId="165" formatCode="_-* #,##0.00\ [$€-1]_-;\-* #,##0.00\ [$€-1]_-;_-* &quot;-&quot;??\ [$€-1]_-"/>
    <numFmt numFmtId="166" formatCode="#,##0.00\ &quot;€&quot;"/>
    <numFmt numFmtId="167" formatCode="0.0\ %"/>
    <numFmt numFmtId="168" formatCode="_-* #,##0.00&quot; €&quot;_-;\-* #,##0.00&quot; €&quot;_-;_-* \-??&quot; €&quot;_-;_-@_-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Calibri"/>
      <family val="2"/>
      <scheme val="minor"/>
    </font>
    <font>
      <sz val="10"/>
      <color theme="9"/>
      <name val="Tahoma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sz val="10"/>
      <name val="Verdana"/>
      <family val="2"/>
    </font>
    <font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name val="Mang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5999633777886288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B2B2B2"/>
      </left>
      <right/>
      <top style="thin">
        <color rgb="FFB2B2B2"/>
      </top>
      <bottom/>
      <diagonal/>
    </border>
  </borders>
  <cellStyleXfs count="12">
    <xf numFmtId="0" fontId="0" fillId="0" borderId="0"/>
    <xf numFmtId="0" fontId="3" fillId="8" borderId="1" applyNumberFormat="0" applyAlignment="0"/>
    <xf numFmtId="0" fontId="2" fillId="2" borderId="0" applyNumberFormat="0" applyBorder="0" applyAlignment="0" applyProtection="0"/>
    <xf numFmtId="165" fontId="9" fillId="0" borderId="0"/>
    <xf numFmtId="165" fontId="9" fillId="0" borderId="0"/>
    <xf numFmtId="0" fontId="4" fillId="6" borderId="1" applyNumberFormat="0" applyAlignment="0" applyProtection="0"/>
    <xf numFmtId="0" fontId="2" fillId="7" borderId="3" applyNumberFormat="0" applyFont="0" applyAlignment="0" applyProtection="0"/>
    <xf numFmtId="0" fontId="16" fillId="0" borderId="0"/>
    <xf numFmtId="0" fontId="25" fillId="0" borderId="0" applyNumberFormat="0" applyFill="0" applyBorder="0" applyAlignment="0" applyProtection="0"/>
    <xf numFmtId="168" fontId="25" fillId="0" borderId="0" applyFill="0" applyBorder="0" applyAlignment="0" applyProtection="0"/>
    <xf numFmtId="165" fontId="1" fillId="0" borderId="0"/>
    <xf numFmtId="168" fontId="25" fillId="0" borderId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11" fillId="0" borderId="0" xfId="0" applyFont="1"/>
    <xf numFmtId="0" fontId="2" fillId="5" borderId="0" xfId="2" applyFill="1" applyAlignment="1">
      <alignment horizontal="center"/>
    </xf>
    <xf numFmtId="0" fontId="6" fillId="5" borderId="0" xfId="0" applyFont="1" applyFill="1"/>
    <xf numFmtId="166" fontId="0" fillId="0" borderId="0" xfId="0" applyNumberFormat="1"/>
    <xf numFmtId="166" fontId="4" fillId="5" borderId="0" xfId="0" applyNumberFormat="1" applyFont="1" applyFill="1"/>
    <xf numFmtId="166" fontId="0" fillId="5" borderId="0" xfId="0" applyNumberFormat="1" applyFill="1"/>
    <xf numFmtId="0" fontId="12" fillId="0" borderId="0" xfId="0" applyFont="1"/>
    <xf numFmtId="49" fontId="0" fillId="0" borderId="0" xfId="0" applyNumberFormat="1"/>
    <xf numFmtId="0" fontId="13" fillId="0" borderId="0" xfId="0" applyFont="1" applyAlignment="1">
      <alignment horizontal="center"/>
    </xf>
    <xf numFmtId="166" fontId="3" fillId="8" borderId="1" xfId="1" applyNumberFormat="1"/>
    <xf numFmtId="3" fontId="0" fillId="0" borderId="0" xfId="0" applyNumberFormat="1"/>
    <xf numFmtId="3" fontId="4" fillId="5" borderId="0" xfId="0" applyNumberFormat="1" applyFont="1" applyFill="1"/>
    <xf numFmtId="3" fontId="0" fillId="5" borderId="0" xfId="0" applyNumberFormat="1" applyFill="1"/>
    <xf numFmtId="166" fontId="4" fillId="6" borderId="1" xfId="5" applyNumberFormat="1"/>
    <xf numFmtId="49" fontId="4" fillId="3" borderId="0" xfId="0" applyNumberFormat="1" applyFont="1" applyFill="1"/>
    <xf numFmtId="49" fontId="0" fillId="3" borderId="0" xfId="0" applyNumberFormat="1" applyFill="1"/>
    <xf numFmtId="0" fontId="4" fillId="3" borderId="0" xfId="2" applyFont="1" applyFill="1" applyAlignment="1">
      <alignment horizontal="left"/>
    </xf>
    <xf numFmtId="0" fontId="2" fillId="3" borderId="0" xfId="2" applyFill="1" applyAlignment="1">
      <alignment horizontal="center"/>
    </xf>
    <xf numFmtId="3" fontId="0" fillId="3" borderId="0" xfId="0" applyNumberFormat="1" applyFill="1"/>
    <xf numFmtId="0" fontId="2" fillId="3" borderId="0" xfId="2" applyFill="1" applyAlignment="1">
      <alignment wrapText="1"/>
    </xf>
    <xf numFmtId="0" fontId="2" fillId="3" borderId="0" xfId="2" applyFill="1" applyAlignment="1">
      <alignment vertical="top" wrapText="1"/>
    </xf>
    <xf numFmtId="0" fontId="7" fillId="3" borderId="0" xfId="0" applyFont="1" applyFill="1" applyAlignment="1">
      <alignment wrapText="1"/>
    </xf>
    <xf numFmtId="0" fontId="5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/>
    </xf>
    <xf numFmtId="0" fontId="4" fillId="5" borderId="0" xfId="2" applyFont="1" applyFill="1"/>
    <xf numFmtId="0" fontId="4" fillId="3" borderId="0" xfId="2" applyFont="1" applyFill="1" applyAlignment="1">
      <alignment wrapText="1"/>
    </xf>
    <xf numFmtId="49" fontId="0" fillId="7" borderId="3" xfId="6" applyNumberFormat="1" applyFont="1"/>
    <xf numFmtId="0" fontId="6" fillId="7" borderId="3" xfId="6" applyFont="1"/>
    <xf numFmtId="0" fontId="17" fillId="0" borderId="0" xfId="0" applyFont="1"/>
    <xf numFmtId="0" fontId="10" fillId="0" borderId="0" xfId="0" applyFont="1"/>
    <xf numFmtId="0" fontId="11" fillId="0" borderId="2" xfId="0" applyFont="1" applyBorder="1"/>
    <xf numFmtId="9" fontId="11" fillId="8" borderId="2" xfId="0" applyNumberFormat="1" applyFont="1" applyFill="1" applyBorder="1"/>
    <xf numFmtId="0" fontId="10" fillId="9" borderId="2" xfId="0" applyFont="1" applyFill="1" applyBorder="1" applyAlignment="1">
      <alignment horizontal="center"/>
    </xf>
    <xf numFmtId="0" fontId="11" fillId="8" borderId="2" xfId="0" applyFont="1" applyFill="1" applyBorder="1"/>
    <xf numFmtId="1" fontId="11" fillId="9" borderId="2" xfId="0" applyNumberFormat="1" applyFont="1" applyFill="1" applyBorder="1" applyAlignment="1">
      <alignment horizontal="center"/>
    </xf>
    <xf numFmtId="0" fontId="11" fillId="4" borderId="2" xfId="0" applyFont="1" applyFill="1" applyBorder="1"/>
    <xf numFmtId="167" fontId="11" fillId="9" borderId="2" xfId="0" applyNumberFormat="1" applyFont="1" applyFill="1" applyBorder="1" applyAlignment="1">
      <alignment horizontal="center"/>
    </xf>
    <xf numFmtId="0" fontId="20" fillId="0" borderId="0" xfId="0" applyFont="1"/>
    <xf numFmtId="0" fontId="21" fillId="10" borderId="4" xfId="0" applyFont="1" applyFill="1" applyBorder="1"/>
    <xf numFmtId="0" fontId="22" fillId="0" borderId="0" xfId="0" applyFont="1"/>
    <xf numFmtId="0" fontId="6" fillId="7" borderId="5" xfId="6" applyFont="1" applyBorder="1"/>
    <xf numFmtId="166" fontId="3" fillId="8" borderId="6" xfId="1" applyNumberFormat="1" applyBorder="1"/>
    <xf numFmtId="166" fontId="4" fillId="6" borderId="6" xfId="5" applyNumberFormat="1" applyBorder="1"/>
    <xf numFmtId="166" fontId="3" fillId="8" borderId="7" xfId="1" applyNumberFormat="1" applyBorder="1"/>
    <xf numFmtId="166" fontId="4" fillId="6" borderId="7" xfId="5" applyNumberFormat="1" applyBorder="1"/>
    <xf numFmtId="166" fontId="3" fillId="3" borderId="0" xfId="1" applyNumberFormat="1" applyFill="1" applyBorder="1"/>
    <xf numFmtId="166" fontId="4" fillId="3" borderId="0" xfId="5" applyNumberFormat="1" applyFill="1" applyBorder="1"/>
    <xf numFmtId="0" fontId="4" fillId="3" borderId="0" xfId="2" applyFont="1" applyFill="1" applyBorder="1" applyAlignment="1">
      <alignment wrapText="1"/>
    </xf>
    <xf numFmtId="0" fontId="2" fillId="3" borderId="0" xfId="2" applyFill="1" applyBorder="1" applyAlignment="1">
      <alignment horizontal="center"/>
    </xf>
    <xf numFmtId="0" fontId="2" fillId="3" borderId="0" xfId="2" applyFill="1" applyBorder="1" applyAlignment="1">
      <alignment wrapText="1"/>
    </xf>
    <xf numFmtId="166" fontId="4" fillId="6" borderId="2" xfId="5" applyNumberFormat="1" applyBorder="1"/>
    <xf numFmtId="3" fontId="0" fillId="7" borderId="8" xfId="6" applyNumberFormat="1" applyFont="1" applyBorder="1"/>
    <xf numFmtId="49" fontId="0" fillId="0" borderId="3" xfId="6" applyNumberFormat="1" applyFont="1" applyFill="1"/>
    <xf numFmtId="0" fontId="6" fillId="0" borderId="3" xfId="6" applyFont="1" applyFill="1"/>
    <xf numFmtId="166" fontId="0" fillId="0" borderId="3" xfId="6" applyNumberFormat="1" applyFont="1" applyFill="1"/>
    <xf numFmtId="3" fontId="0" fillId="0" borderId="3" xfId="6" applyNumberFormat="1" applyFont="1" applyFill="1"/>
    <xf numFmtId="165" fontId="15" fillId="0" borderId="3" xfId="6" applyNumberFormat="1" applyFont="1" applyFill="1"/>
    <xf numFmtId="9" fontId="0" fillId="0" borderId="0" xfId="0" applyNumberFormat="1"/>
    <xf numFmtId="0" fontId="6" fillId="8" borderId="0" xfId="0" applyFont="1" applyFill="1" applyAlignment="1">
      <alignment wrapText="1"/>
    </xf>
    <xf numFmtId="0" fontId="7" fillId="8" borderId="0" xfId="0" applyFont="1" applyFill="1" applyAlignment="1">
      <alignment horizontal="center"/>
    </xf>
    <xf numFmtId="3" fontId="0" fillId="8" borderId="0" xfId="0" applyNumberFormat="1" applyFill="1"/>
    <xf numFmtId="166" fontId="4" fillId="8" borderId="1" xfId="5" applyNumberFormat="1" applyFill="1"/>
    <xf numFmtId="0" fontId="7" fillId="8" borderId="0" xfId="0" applyFont="1" applyFill="1" applyAlignment="1">
      <alignment wrapText="1"/>
    </xf>
    <xf numFmtId="0" fontId="13" fillId="8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7" fillId="8" borderId="0" xfId="0" applyFont="1" applyFill="1"/>
    <xf numFmtId="3" fontId="2" fillId="8" borderId="1" xfId="5" applyNumberFormat="1" applyFont="1" applyFill="1"/>
    <xf numFmtId="166" fontId="4" fillId="8" borderId="2" xfId="5" applyNumberFormat="1" applyFill="1" applyBorder="1"/>
    <xf numFmtId="166" fontId="4" fillId="8" borderId="7" xfId="5" applyNumberFormat="1" applyFill="1" applyBorder="1"/>
    <xf numFmtId="49" fontId="7" fillId="8" borderId="0" xfId="0" applyNumberFormat="1" applyFont="1" applyFill="1" applyAlignment="1">
      <alignment horizontal="left" wrapText="1"/>
    </xf>
    <xf numFmtId="0" fontId="8" fillId="8" borderId="0" xfId="0" applyFont="1" applyFill="1" applyAlignment="1">
      <alignment wrapText="1"/>
    </xf>
    <xf numFmtId="0" fontId="6" fillId="8" borderId="0" xfId="0" applyFont="1" applyFill="1"/>
    <xf numFmtId="0" fontId="0" fillId="8" borderId="0" xfId="0" applyFill="1"/>
    <xf numFmtId="0" fontId="7" fillId="8" borderId="0" xfId="0" applyFont="1" applyFill="1" applyAlignment="1">
      <alignment vertical="top" wrapText="1"/>
    </xf>
    <xf numFmtId="164" fontId="7" fillId="8" borderId="0" xfId="0" applyNumberFormat="1" applyFont="1" applyFill="1" applyAlignment="1">
      <alignment wrapText="1"/>
    </xf>
    <xf numFmtId="0" fontId="7" fillId="11" borderId="0" xfId="0" applyFont="1" applyFill="1" applyAlignment="1">
      <alignment horizontal="center"/>
    </xf>
    <xf numFmtId="3" fontId="0" fillId="11" borderId="0" xfId="0" applyNumberFormat="1" applyFill="1"/>
    <xf numFmtId="166" fontId="4" fillId="11" borderId="2" xfId="5" applyNumberFormat="1" applyFill="1" applyBorder="1"/>
    <xf numFmtId="166" fontId="3" fillId="11" borderId="1" xfId="1" applyNumberFormat="1" applyFill="1"/>
    <xf numFmtId="0" fontId="6" fillId="11" borderId="0" xfId="0" applyFont="1" applyFill="1"/>
    <xf numFmtId="166" fontId="4" fillId="9" borderId="2" xfId="5" applyNumberFormat="1" applyFill="1" applyBorder="1"/>
    <xf numFmtId="166" fontId="3" fillId="12" borderId="1" xfId="1" applyNumberFormat="1" applyFill="1"/>
    <xf numFmtId="3" fontId="0" fillId="12" borderId="0" xfId="0" applyNumberFormat="1" applyFill="1"/>
    <xf numFmtId="0" fontId="6" fillId="12" borderId="0" xfId="0" applyFont="1" applyFill="1"/>
    <xf numFmtId="0" fontId="7" fillId="12" borderId="0" xfId="0" applyFont="1" applyFill="1" applyAlignment="1">
      <alignment horizontal="center"/>
    </xf>
    <xf numFmtId="166" fontId="4" fillId="12" borderId="1" xfId="5" applyNumberFormat="1" applyFill="1"/>
    <xf numFmtId="14" fontId="0" fillId="0" borderId="0" xfId="0" applyNumberFormat="1"/>
    <xf numFmtId="166" fontId="3" fillId="8" borderId="0" xfId="1" applyNumberFormat="1" applyBorder="1"/>
    <xf numFmtId="166" fontId="4" fillId="6" borderId="0" xfId="5" applyNumberFormat="1" applyBorder="1"/>
  </cellXfs>
  <cellStyles count="12">
    <cellStyle name="20 % - Aksentti1" xfId="2" builtinId="30"/>
    <cellStyle name="Currency 2" xfId="11" xr:uid="{EF08C1F7-74ED-4C98-8227-A1D2BB20AFF9}"/>
    <cellStyle name="Huomautus" xfId="6" builtinId="10"/>
    <cellStyle name="Laskenta" xfId="5" builtinId="22" customBuiltin="1"/>
    <cellStyle name="Normaali" xfId="0" builtinId="0"/>
    <cellStyle name="Normaali 2" xfId="4" xr:uid="{D41A36FD-F250-7C46-8F5E-4DA4F2603A41}"/>
    <cellStyle name="Normaali 3" xfId="7" xr:uid="{B96DF512-158B-4E37-BD61-9B6E1D88237D}"/>
    <cellStyle name="Normaali 3 2" xfId="3" xr:uid="{55E1B34A-A51B-6F40-80A2-57CDEA607EA2}"/>
    <cellStyle name="Normaali 3 4" xfId="10" xr:uid="{9AA0C72E-8BBD-4F19-BD70-FCC1245FA173}"/>
    <cellStyle name="ST_06" xfId="8" xr:uid="{F32FF727-D420-4ED8-AF97-9C979593951F}"/>
    <cellStyle name="Syöttö" xfId="1" builtinId="20" customBuiltin="1"/>
    <cellStyle name="Valuutta 2" xfId="9" xr:uid="{A7B9A8AC-7847-43A4-9D16-9A255FE92AE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112058</xdr:rowOff>
    </xdr:from>
    <xdr:to>
      <xdr:col>1</xdr:col>
      <xdr:colOff>2051050</xdr:colOff>
      <xdr:row>0</xdr:row>
      <xdr:rowOff>483533</xdr:rowOff>
    </xdr:to>
    <xdr:pic>
      <xdr:nvPicPr>
        <xdr:cNvPr id="2" name="Kuva 1" descr="Kuva, joka sisältää kohteen Fontti, teksti, typografia, Grafiikka&#10;&#10;Kuvaus luotu automaattisesti">
          <a:extLst>
            <a:ext uri="{FF2B5EF4-FFF2-40B4-BE49-F238E27FC236}">
              <a16:creationId xmlns:a16="http://schemas.microsoft.com/office/drawing/2014/main" id="{119A2E4B-13D8-4E92-8185-B4051D3B9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41" y="112058"/>
          <a:ext cx="2051050" cy="371475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0</xdr:rowOff>
    </xdr:from>
    <xdr:to>
      <xdr:col>5</xdr:col>
      <xdr:colOff>1636058</xdr:colOff>
      <xdr:row>0</xdr:row>
      <xdr:rowOff>771810</xdr:rowOff>
    </xdr:to>
    <xdr:pic>
      <xdr:nvPicPr>
        <xdr:cNvPr id="3" name="Kuva 2" descr="Kuva, joka sisältää kohteen Fontti, Grafiikka, teksti, graafinen suunnittelu&#10;&#10;Kuvaus luotu automaattisesti">
          <a:extLst>
            <a:ext uri="{FF2B5EF4-FFF2-40B4-BE49-F238E27FC236}">
              <a16:creationId xmlns:a16="http://schemas.microsoft.com/office/drawing/2014/main" id="{F6EED1A5-648D-43F4-ABBA-8E5073F1E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9569" y="0"/>
          <a:ext cx="2057960" cy="771810"/>
        </a:xfrm>
        <a:prstGeom prst="rect">
          <a:avLst/>
        </a:prstGeom>
      </xdr:spPr>
    </xdr:pic>
    <xdr:clientData/>
  </xdr:twoCellAnchor>
  <xdr:twoCellAnchor editAs="oneCell">
    <xdr:from>
      <xdr:col>2</xdr:col>
      <xdr:colOff>44824</xdr:colOff>
      <xdr:row>0</xdr:row>
      <xdr:rowOff>149598</xdr:rowOff>
    </xdr:from>
    <xdr:to>
      <xdr:col>4</xdr:col>
      <xdr:colOff>790070</xdr:colOff>
      <xdr:row>0</xdr:row>
      <xdr:rowOff>705970</xdr:rowOff>
    </xdr:to>
    <xdr:pic>
      <xdr:nvPicPr>
        <xdr:cNvPr id="4" name="Kuva 3" descr="Kuva, joka sisältää kohteen Fontti, Sähkönsininen, sininen, kuvakaappaus&#10;&#10;Kuvaus luotu automaattisesti">
          <a:extLst>
            <a:ext uri="{FF2B5EF4-FFF2-40B4-BE49-F238E27FC236}">
              <a16:creationId xmlns:a16="http://schemas.microsoft.com/office/drawing/2014/main" id="{B4B7005E-8A1C-455C-A4B8-19C53F20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1559" y="149598"/>
          <a:ext cx="2571805" cy="556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ustannusarviot%20ja%20myynnit\Kustannusarviot\pisteytys_090216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teytysesimerkk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75E2B-826F-0040-AD52-712C930A5CEF}">
  <sheetPr codeName="Taul1">
    <tabColor rgb="FFFF0000"/>
    <pageSetUpPr fitToPage="1"/>
  </sheetPr>
  <dimension ref="A1:XFB375"/>
  <sheetViews>
    <sheetView tabSelected="1" zoomScale="85" zoomScaleNormal="85" workbookViewId="0">
      <selection activeCell="H63" sqref="H63"/>
    </sheetView>
  </sheetViews>
  <sheetFormatPr defaultColWidth="11" defaultRowHeight="15.75" outlineLevelRow="2" x14ac:dyDescent="0.25"/>
  <cols>
    <col min="1" max="1" width="11" style="17"/>
    <col min="2" max="2" width="87.375" customWidth="1"/>
    <col min="3" max="3" width="13.125" customWidth="1"/>
    <col min="4" max="4" width="10.875" style="13"/>
    <col min="5" max="5" width="14.375" style="20" customWidth="1"/>
    <col min="6" max="6" width="29.625" customWidth="1"/>
    <col min="7" max="7" width="11.75" bestFit="1" customWidth="1"/>
  </cols>
  <sheetData>
    <row r="1" spans="1:8" ht="63" customHeight="1" thickBot="1" x14ac:dyDescent="0.35">
      <c r="B1" s="47"/>
    </row>
    <row r="2" spans="1:8" ht="27" thickBot="1" x14ac:dyDescent="0.45">
      <c r="B2" s="48" t="s">
        <v>0</v>
      </c>
    </row>
    <row r="3" spans="1:8" x14ac:dyDescent="0.25">
      <c r="B3" s="96"/>
    </row>
    <row r="4" spans="1:8" ht="20.25" x14ac:dyDescent="0.3">
      <c r="B4" s="38" t="s">
        <v>1</v>
      </c>
      <c r="C4" s="39" t="s">
        <v>2</v>
      </c>
      <c r="D4" s="10"/>
      <c r="E4" s="10"/>
      <c r="F4" s="10"/>
    </row>
    <row r="5" spans="1:8" x14ac:dyDescent="0.25">
      <c r="B5" s="40" t="s">
        <v>3</v>
      </c>
      <c r="C5" s="41">
        <v>0.75</v>
      </c>
      <c r="D5" s="10"/>
      <c r="E5" s="10"/>
      <c r="F5" s="10"/>
      <c r="H5" s="67"/>
    </row>
    <row r="6" spans="1:8" x14ac:dyDescent="0.25">
      <c r="B6" s="40" t="s">
        <v>4</v>
      </c>
      <c r="C6" s="41">
        <v>0.25</v>
      </c>
      <c r="D6" s="42" t="s">
        <v>3</v>
      </c>
      <c r="E6" s="42" t="s">
        <v>4</v>
      </c>
      <c r="F6" s="42"/>
    </row>
    <row r="7" spans="1:8" x14ac:dyDescent="0.25">
      <c r="B7" s="40" t="s">
        <v>5</v>
      </c>
      <c r="C7" s="43">
        <v>4300</v>
      </c>
      <c r="D7" s="44">
        <f>C7*C5</f>
        <v>3225</v>
      </c>
      <c r="E7" s="44">
        <f>C7*C6</f>
        <v>1075</v>
      </c>
      <c r="F7" s="46"/>
    </row>
    <row r="8" spans="1:8" x14ac:dyDescent="0.25">
      <c r="B8" s="40" t="s">
        <v>6</v>
      </c>
      <c r="C8" s="43">
        <v>3300</v>
      </c>
      <c r="D8" s="44">
        <f>C8*C5</f>
        <v>2475</v>
      </c>
      <c r="E8" s="44">
        <f>C8*C6</f>
        <v>825</v>
      </c>
      <c r="F8" s="46"/>
    </row>
    <row r="9" spans="1:8" x14ac:dyDescent="0.25">
      <c r="B9" s="40" t="s">
        <v>7</v>
      </c>
      <c r="C9" s="45">
        <f>C7+C8</f>
        <v>7600</v>
      </c>
      <c r="D9" s="45">
        <f>SUM(D7:D8)</f>
        <v>5700</v>
      </c>
      <c r="E9" s="45">
        <f>SUM(E7:E8)</f>
        <v>1900</v>
      </c>
      <c r="F9" s="10"/>
    </row>
    <row r="10" spans="1:8" x14ac:dyDescent="0.25">
      <c r="B10" s="49"/>
      <c r="C10" s="16"/>
    </row>
    <row r="11" spans="1:8" x14ac:dyDescent="0.25">
      <c r="B11" s="49"/>
      <c r="C11" s="16"/>
    </row>
    <row r="12" spans="1:8" ht="18" x14ac:dyDescent="0.25">
      <c r="A12" s="8"/>
      <c r="B12" s="8" t="s">
        <v>8</v>
      </c>
      <c r="C12" s="8"/>
      <c r="D12" s="8"/>
      <c r="E12" s="8"/>
      <c r="F12" s="8"/>
    </row>
    <row r="13" spans="1:8" x14ac:dyDescent="0.25">
      <c r="B13" s="1"/>
      <c r="C13" s="16"/>
    </row>
    <row r="14" spans="1:8" x14ac:dyDescent="0.25">
      <c r="A14" s="24" t="s">
        <v>9</v>
      </c>
      <c r="B14" s="34" t="s">
        <v>10</v>
      </c>
      <c r="C14" s="11"/>
      <c r="D14" s="14" t="s">
        <v>11</v>
      </c>
      <c r="E14" s="21" t="s">
        <v>12</v>
      </c>
      <c r="F14" s="14" t="s">
        <v>13</v>
      </c>
    </row>
    <row r="15" spans="1:8" x14ac:dyDescent="0.25">
      <c r="A15" s="25"/>
      <c r="B15" s="12"/>
      <c r="C15" s="11"/>
      <c r="D15" s="15"/>
      <c r="E15" s="22"/>
      <c r="F15" s="15"/>
    </row>
    <row r="16" spans="1:8" x14ac:dyDescent="0.25">
      <c r="A16" s="17" t="s">
        <v>14</v>
      </c>
      <c r="B16" s="68" t="s">
        <v>15</v>
      </c>
      <c r="C16" s="69" t="s">
        <v>16</v>
      </c>
      <c r="D16" s="19">
        <v>1</v>
      </c>
      <c r="E16" s="70">
        <f>0.9*D9</f>
        <v>5130</v>
      </c>
      <c r="F16" s="71">
        <f>D16*E16</f>
        <v>5130</v>
      </c>
    </row>
    <row r="17" spans="1:6" hidden="1" outlineLevel="1" x14ac:dyDescent="0.25">
      <c r="B17" s="72" t="s">
        <v>17</v>
      </c>
      <c r="C17" s="73"/>
      <c r="D17" s="19"/>
      <c r="E17" s="70"/>
      <c r="F17" s="71">
        <f t="shared" ref="F17:F80" si="0">D17*E17</f>
        <v>0</v>
      </c>
    </row>
    <row r="18" spans="1:6" hidden="1" outlineLevel="1" x14ac:dyDescent="0.25">
      <c r="B18" s="72" t="s">
        <v>18</v>
      </c>
      <c r="C18" s="74"/>
      <c r="D18" s="19"/>
      <c r="E18" s="70"/>
      <c r="F18" s="71">
        <f t="shared" si="0"/>
        <v>0</v>
      </c>
    </row>
    <row r="19" spans="1:6" ht="26.25" hidden="1" outlineLevel="1" x14ac:dyDescent="0.25">
      <c r="B19" s="72" t="s">
        <v>19</v>
      </c>
      <c r="C19" s="74"/>
      <c r="D19" s="19"/>
      <c r="E19" s="70"/>
      <c r="F19" s="71">
        <f t="shared" si="0"/>
        <v>0</v>
      </c>
    </row>
    <row r="20" spans="1:6" hidden="1" outlineLevel="1" x14ac:dyDescent="0.25">
      <c r="B20" s="72" t="s">
        <v>20</v>
      </c>
      <c r="C20" s="74"/>
      <c r="D20" s="19"/>
      <c r="E20" s="70"/>
      <c r="F20" s="71">
        <f t="shared" si="0"/>
        <v>0</v>
      </c>
    </row>
    <row r="21" spans="1:6" hidden="1" outlineLevel="1" x14ac:dyDescent="0.25">
      <c r="B21" s="72" t="s">
        <v>21</v>
      </c>
      <c r="C21" s="69"/>
      <c r="D21" s="19"/>
      <c r="E21" s="70"/>
      <c r="F21" s="71">
        <f t="shared" si="0"/>
        <v>0</v>
      </c>
    </row>
    <row r="22" spans="1:6" hidden="1" outlineLevel="1" x14ac:dyDescent="0.25">
      <c r="B22" s="72" t="s">
        <v>22</v>
      </c>
      <c r="C22" s="69"/>
      <c r="D22" s="19"/>
      <c r="E22" s="70"/>
      <c r="F22" s="71">
        <f t="shared" si="0"/>
        <v>0</v>
      </c>
    </row>
    <row r="23" spans="1:6" hidden="1" outlineLevel="1" x14ac:dyDescent="0.25">
      <c r="B23" s="72" t="s">
        <v>23</v>
      </c>
      <c r="C23" s="69"/>
      <c r="D23" s="19"/>
      <c r="E23" s="70"/>
      <c r="F23" s="71">
        <f t="shared" si="0"/>
        <v>0</v>
      </c>
    </row>
    <row r="24" spans="1:6" hidden="1" outlineLevel="1" x14ac:dyDescent="0.25">
      <c r="B24" s="72" t="s">
        <v>24</v>
      </c>
      <c r="C24" s="69"/>
      <c r="D24" s="19"/>
      <c r="E24" s="70"/>
      <c r="F24" s="71">
        <f t="shared" si="0"/>
        <v>0</v>
      </c>
    </row>
    <row r="25" spans="1:6" hidden="1" outlineLevel="1" x14ac:dyDescent="0.25">
      <c r="B25" s="72" t="s">
        <v>25</v>
      </c>
      <c r="C25" s="69"/>
      <c r="D25" s="19"/>
      <c r="E25" s="70"/>
      <c r="F25" s="71">
        <f t="shared" si="0"/>
        <v>0</v>
      </c>
    </row>
    <row r="26" spans="1:6" hidden="1" outlineLevel="1" x14ac:dyDescent="0.25">
      <c r="B26" s="72" t="s">
        <v>26</v>
      </c>
      <c r="C26" s="69"/>
      <c r="D26" s="19"/>
      <c r="E26" s="70"/>
      <c r="F26" s="71">
        <f t="shared" si="0"/>
        <v>0</v>
      </c>
    </row>
    <row r="27" spans="1:6" hidden="1" outlineLevel="1" x14ac:dyDescent="0.25">
      <c r="B27" s="72" t="s">
        <v>27</v>
      </c>
      <c r="C27" s="69"/>
      <c r="D27" s="19"/>
      <c r="E27" s="70"/>
      <c r="F27" s="71">
        <f t="shared" si="0"/>
        <v>0</v>
      </c>
    </row>
    <row r="28" spans="1:6" ht="12.75" hidden="1" customHeight="1" outlineLevel="1" x14ac:dyDescent="0.25">
      <c r="B28" s="75"/>
      <c r="C28" s="75"/>
      <c r="D28" s="19"/>
      <c r="E28" s="70"/>
      <c r="F28" s="71">
        <f t="shared" si="0"/>
        <v>0</v>
      </c>
    </row>
    <row r="29" spans="1:6" ht="15.95" customHeight="1" collapsed="1" x14ac:dyDescent="0.25">
      <c r="A29" s="17" t="s">
        <v>28</v>
      </c>
      <c r="B29" s="68" t="s">
        <v>29</v>
      </c>
      <c r="C29" s="69" t="s">
        <v>16</v>
      </c>
      <c r="D29" s="19">
        <v>1</v>
      </c>
      <c r="E29" s="70">
        <f>0.1*D9</f>
        <v>570</v>
      </c>
      <c r="F29" s="71">
        <f>D29*E29</f>
        <v>570</v>
      </c>
    </row>
    <row r="30" spans="1:6" hidden="1" outlineLevel="1" x14ac:dyDescent="0.25">
      <c r="B30" s="72" t="s">
        <v>30</v>
      </c>
      <c r="C30" s="69"/>
      <c r="D30" s="19"/>
      <c r="E30" s="70"/>
      <c r="F30" s="71">
        <f t="shared" si="0"/>
        <v>0</v>
      </c>
    </row>
    <row r="31" spans="1:6" hidden="1" outlineLevel="1" x14ac:dyDescent="0.25">
      <c r="B31" s="72" t="s">
        <v>18</v>
      </c>
      <c r="C31" s="69"/>
      <c r="D31" s="19"/>
      <c r="E31" s="70"/>
      <c r="F31" s="71">
        <f t="shared" si="0"/>
        <v>0</v>
      </c>
    </row>
    <row r="32" spans="1:6" ht="26.25" hidden="1" outlineLevel="1" x14ac:dyDescent="0.25">
      <c r="B32" s="72" t="s">
        <v>19</v>
      </c>
      <c r="C32" s="73"/>
      <c r="D32" s="19"/>
      <c r="E32" s="70"/>
      <c r="F32" s="71">
        <f t="shared" si="0"/>
        <v>0</v>
      </c>
    </row>
    <row r="33" spans="1:6" hidden="1" outlineLevel="1" x14ac:dyDescent="0.25">
      <c r="B33" s="72" t="s">
        <v>20</v>
      </c>
      <c r="C33" s="74"/>
      <c r="D33" s="19"/>
      <c r="E33" s="70"/>
      <c r="F33" s="71">
        <f t="shared" si="0"/>
        <v>0</v>
      </c>
    </row>
    <row r="34" spans="1:6" hidden="1" outlineLevel="1" x14ac:dyDescent="0.25">
      <c r="B34" s="72" t="s">
        <v>21</v>
      </c>
      <c r="C34" s="69"/>
      <c r="D34" s="19"/>
      <c r="E34" s="70"/>
      <c r="F34" s="71">
        <f t="shared" si="0"/>
        <v>0</v>
      </c>
    </row>
    <row r="35" spans="1:6" hidden="1" outlineLevel="1" x14ac:dyDescent="0.25">
      <c r="B35" s="72" t="s">
        <v>22</v>
      </c>
      <c r="C35" s="69"/>
      <c r="D35" s="19"/>
      <c r="E35" s="70"/>
      <c r="F35" s="71">
        <f t="shared" si="0"/>
        <v>0</v>
      </c>
    </row>
    <row r="36" spans="1:6" hidden="1" outlineLevel="1" x14ac:dyDescent="0.25">
      <c r="B36" s="72" t="s">
        <v>23</v>
      </c>
      <c r="C36" s="69"/>
      <c r="D36" s="19"/>
      <c r="E36" s="70"/>
      <c r="F36" s="71">
        <f t="shared" si="0"/>
        <v>0</v>
      </c>
    </row>
    <row r="37" spans="1:6" hidden="1" outlineLevel="1" x14ac:dyDescent="0.25">
      <c r="B37" s="72" t="s">
        <v>24</v>
      </c>
      <c r="C37" s="69"/>
      <c r="D37" s="19"/>
      <c r="E37" s="70"/>
      <c r="F37" s="71">
        <f t="shared" si="0"/>
        <v>0</v>
      </c>
    </row>
    <row r="38" spans="1:6" hidden="1" outlineLevel="1" x14ac:dyDescent="0.25">
      <c r="B38" s="72" t="s">
        <v>25</v>
      </c>
      <c r="C38" s="69"/>
      <c r="D38" s="19"/>
      <c r="E38" s="70"/>
      <c r="F38" s="71">
        <f t="shared" si="0"/>
        <v>0</v>
      </c>
    </row>
    <row r="39" spans="1:6" hidden="1" outlineLevel="1" x14ac:dyDescent="0.25">
      <c r="B39" s="72" t="s">
        <v>31</v>
      </c>
      <c r="C39" s="69"/>
      <c r="D39" s="19"/>
      <c r="E39" s="70"/>
      <c r="F39" s="71">
        <f t="shared" si="0"/>
        <v>0</v>
      </c>
    </row>
    <row r="40" spans="1:6" hidden="1" outlineLevel="1" x14ac:dyDescent="0.25">
      <c r="B40" s="72" t="s">
        <v>27</v>
      </c>
      <c r="C40" s="69"/>
      <c r="D40" s="19"/>
      <c r="E40" s="70"/>
      <c r="F40" s="71">
        <f t="shared" si="0"/>
        <v>0</v>
      </c>
    </row>
    <row r="41" spans="1:6" hidden="1" outlineLevel="1" x14ac:dyDescent="0.25">
      <c r="B41" s="75"/>
      <c r="C41" s="69"/>
      <c r="D41" s="19"/>
      <c r="E41" s="70"/>
      <c r="F41" s="71">
        <f t="shared" si="0"/>
        <v>0</v>
      </c>
    </row>
    <row r="42" spans="1:6" collapsed="1" x14ac:dyDescent="0.25">
      <c r="A42" s="17" t="s">
        <v>32</v>
      </c>
      <c r="B42" s="68" t="s">
        <v>33</v>
      </c>
      <c r="C42" s="69" t="s">
        <v>16</v>
      </c>
      <c r="D42" s="19">
        <v>1</v>
      </c>
      <c r="E42" s="76">
        <v>1434</v>
      </c>
      <c r="F42" s="71">
        <f>D42*E42</f>
        <v>1434</v>
      </c>
    </row>
    <row r="43" spans="1:6" ht="26.25" hidden="1" outlineLevel="1" x14ac:dyDescent="0.25">
      <c r="B43" s="72" t="s">
        <v>34</v>
      </c>
      <c r="C43" s="74"/>
      <c r="D43" s="19" t="e">
        <f>#REF!</f>
        <v>#REF!</v>
      </c>
      <c r="E43" s="70"/>
      <c r="F43" s="71" t="e">
        <f t="shared" si="0"/>
        <v>#REF!</v>
      </c>
    </row>
    <row r="44" spans="1:6" hidden="1" outlineLevel="1" x14ac:dyDescent="0.25">
      <c r="B44" s="72" t="s">
        <v>35</v>
      </c>
      <c r="C44" s="73"/>
      <c r="D44" s="19" t="e">
        <f>#REF!</f>
        <v>#REF!</v>
      </c>
      <c r="E44" s="70"/>
      <c r="F44" s="71" t="e">
        <f t="shared" si="0"/>
        <v>#REF!</v>
      </c>
    </row>
    <row r="45" spans="1:6" hidden="1" outlineLevel="1" x14ac:dyDescent="0.25">
      <c r="B45" s="72" t="s">
        <v>30</v>
      </c>
      <c r="C45" s="69"/>
      <c r="D45" s="19" t="e">
        <f>#REF!</f>
        <v>#REF!</v>
      </c>
      <c r="E45" s="70"/>
      <c r="F45" s="71" t="e">
        <f t="shared" si="0"/>
        <v>#REF!</v>
      </c>
    </row>
    <row r="46" spans="1:6" ht="26.25" hidden="1" outlineLevel="1" x14ac:dyDescent="0.25">
      <c r="B46" s="72" t="s">
        <v>19</v>
      </c>
      <c r="C46" s="69"/>
      <c r="D46" s="19" t="e">
        <f>#REF!</f>
        <v>#REF!</v>
      </c>
      <c r="E46" s="70"/>
      <c r="F46" s="71" t="e">
        <f t="shared" si="0"/>
        <v>#REF!</v>
      </c>
    </row>
    <row r="47" spans="1:6" hidden="1" outlineLevel="1" x14ac:dyDescent="0.25">
      <c r="B47" s="72" t="s">
        <v>20</v>
      </c>
      <c r="C47" s="69"/>
      <c r="D47" s="19" t="e">
        <f>#REF!</f>
        <v>#REF!</v>
      </c>
      <c r="E47" s="70"/>
      <c r="F47" s="71" t="e">
        <f t="shared" si="0"/>
        <v>#REF!</v>
      </c>
    </row>
    <row r="48" spans="1:6" hidden="1" outlineLevel="1" x14ac:dyDescent="0.25">
      <c r="B48" s="72" t="s">
        <v>22</v>
      </c>
      <c r="C48" s="69"/>
      <c r="D48" s="19" t="e">
        <f>#REF!</f>
        <v>#REF!</v>
      </c>
      <c r="E48" s="70"/>
      <c r="F48" s="71" t="e">
        <f t="shared" si="0"/>
        <v>#REF!</v>
      </c>
    </row>
    <row r="49" spans="1:6" hidden="1" outlineLevel="1" x14ac:dyDescent="0.25">
      <c r="B49" s="72" t="s">
        <v>23</v>
      </c>
      <c r="C49" s="69"/>
      <c r="D49" s="19" t="e">
        <f>#REF!</f>
        <v>#REF!</v>
      </c>
      <c r="E49" s="70"/>
      <c r="F49" s="71" t="e">
        <f t="shared" si="0"/>
        <v>#REF!</v>
      </c>
    </row>
    <row r="50" spans="1:6" hidden="1" outlineLevel="1" x14ac:dyDescent="0.25">
      <c r="B50" s="72" t="s">
        <v>24</v>
      </c>
      <c r="C50" s="69"/>
      <c r="D50" s="19" t="e">
        <f>#REF!</f>
        <v>#REF!</v>
      </c>
      <c r="E50" s="70"/>
      <c r="F50" s="71" t="e">
        <f t="shared" si="0"/>
        <v>#REF!</v>
      </c>
    </row>
    <row r="51" spans="1:6" hidden="1" outlineLevel="1" x14ac:dyDescent="0.25">
      <c r="B51" s="72" t="s">
        <v>36</v>
      </c>
      <c r="C51" s="69"/>
      <c r="D51" s="19" t="e">
        <f>#REF!</f>
        <v>#REF!</v>
      </c>
      <c r="E51" s="70"/>
      <c r="F51" s="71" t="e">
        <f t="shared" si="0"/>
        <v>#REF!</v>
      </c>
    </row>
    <row r="52" spans="1:6" hidden="1" outlineLevel="1" x14ac:dyDescent="0.25">
      <c r="B52" s="72" t="s">
        <v>27</v>
      </c>
      <c r="C52" s="69"/>
      <c r="D52" s="19" t="e">
        <f>#REF!</f>
        <v>#REF!</v>
      </c>
      <c r="E52" s="70"/>
      <c r="F52" s="71" t="e">
        <f t="shared" si="0"/>
        <v>#REF!</v>
      </c>
    </row>
    <row r="53" spans="1:6" hidden="1" outlineLevel="1" x14ac:dyDescent="0.25">
      <c r="B53" s="72" t="s">
        <v>37</v>
      </c>
      <c r="C53" s="69"/>
      <c r="D53" s="19" t="e">
        <f>#REF!</f>
        <v>#REF!</v>
      </c>
      <c r="E53" s="70"/>
      <c r="F53" s="71" t="e">
        <f t="shared" si="0"/>
        <v>#REF!</v>
      </c>
    </row>
    <row r="54" spans="1:6" hidden="1" outlineLevel="1" x14ac:dyDescent="0.25">
      <c r="B54" s="72"/>
      <c r="C54" s="69"/>
      <c r="D54" s="19" t="e">
        <f>#REF!</f>
        <v>#REF!</v>
      </c>
      <c r="E54" s="70"/>
      <c r="F54" s="71" t="e">
        <f t="shared" si="0"/>
        <v>#REF!</v>
      </c>
    </row>
    <row r="55" spans="1:6" collapsed="1" x14ac:dyDescent="0.25">
      <c r="A55" s="17" t="s">
        <v>38</v>
      </c>
      <c r="B55" s="68" t="s">
        <v>39</v>
      </c>
      <c r="C55" s="69" t="s">
        <v>16</v>
      </c>
      <c r="D55" s="19">
        <v>1</v>
      </c>
      <c r="E55" s="70">
        <v>3000</v>
      </c>
      <c r="F55" s="71">
        <f t="shared" si="0"/>
        <v>3000</v>
      </c>
    </row>
    <row r="56" spans="1:6" hidden="1" outlineLevel="1" x14ac:dyDescent="0.25">
      <c r="B56" s="72" t="s">
        <v>40</v>
      </c>
      <c r="C56" s="69"/>
      <c r="D56" s="19"/>
      <c r="E56" s="70"/>
      <c r="F56" s="71">
        <f t="shared" si="0"/>
        <v>0</v>
      </c>
    </row>
    <row r="57" spans="1:6" hidden="1" outlineLevel="1" x14ac:dyDescent="0.25">
      <c r="B57" s="72" t="s">
        <v>41</v>
      </c>
      <c r="C57" s="69"/>
      <c r="D57" s="19"/>
      <c r="E57" s="70"/>
      <c r="F57" s="71">
        <f t="shared" si="0"/>
        <v>0</v>
      </c>
    </row>
    <row r="58" spans="1:6" hidden="1" outlineLevel="1" x14ac:dyDescent="0.25">
      <c r="B58" s="72"/>
      <c r="C58" s="69"/>
      <c r="D58" s="19"/>
      <c r="E58" s="70"/>
      <c r="F58" s="71">
        <f t="shared" si="0"/>
        <v>0</v>
      </c>
    </row>
    <row r="59" spans="1:6" collapsed="1" x14ac:dyDescent="0.25">
      <c r="A59" s="17" t="s">
        <v>42</v>
      </c>
      <c r="B59" s="68" t="s">
        <v>43</v>
      </c>
      <c r="C59" s="69" t="s">
        <v>16</v>
      </c>
      <c r="D59" s="19">
        <v>1</v>
      </c>
      <c r="E59" s="70">
        <v>0</v>
      </c>
      <c r="F59" s="71">
        <f t="shared" si="0"/>
        <v>0</v>
      </c>
    </row>
    <row r="60" spans="1:6" hidden="1" outlineLevel="1" x14ac:dyDescent="0.25">
      <c r="B60" s="4" t="s">
        <v>44</v>
      </c>
      <c r="C60" s="3"/>
      <c r="D60" s="19"/>
      <c r="F60" s="23">
        <f t="shared" si="0"/>
        <v>0</v>
      </c>
    </row>
    <row r="61" spans="1:6" hidden="1" outlineLevel="1" x14ac:dyDescent="0.25">
      <c r="B61" s="4" t="s">
        <v>41</v>
      </c>
      <c r="C61" s="3"/>
      <c r="D61" s="19"/>
      <c r="F61" s="23">
        <f t="shared" si="0"/>
        <v>0</v>
      </c>
    </row>
    <row r="62" spans="1:6" hidden="1" outlineLevel="1" x14ac:dyDescent="0.25">
      <c r="B62" s="4"/>
      <c r="C62" s="3"/>
      <c r="D62" s="51"/>
      <c r="F62" s="52">
        <f t="shared" si="0"/>
        <v>0</v>
      </c>
    </row>
    <row r="63" spans="1:6" collapsed="1" x14ac:dyDescent="0.25">
      <c r="A63" s="25" t="s">
        <v>45</v>
      </c>
      <c r="B63" s="35" t="s">
        <v>46</v>
      </c>
      <c r="C63" s="57"/>
      <c r="D63" s="55"/>
      <c r="E63" s="57"/>
      <c r="F63" s="56"/>
    </row>
    <row r="64" spans="1:6" x14ac:dyDescent="0.25">
      <c r="A64" s="25"/>
      <c r="B64" s="29" t="s">
        <v>47</v>
      </c>
      <c r="C64" s="58"/>
      <c r="D64" s="55"/>
      <c r="E64" s="58"/>
      <c r="F64" s="56"/>
    </row>
    <row r="65" spans="1:6" x14ac:dyDescent="0.25">
      <c r="A65" s="25"/>
      <c r="B65" s="29" t="s">
        <v>48</v>
      </c>
      <c r="C65" s="59"/>
      <c r="D65" s="55"/>
      <c r="E65" s="59"/>
      <c r="F65" s="56"/>
    </row>
    <row r="66" spans="1:6" x14ac:dyDescent="0.25">
      <c r="A66" s="17" t="s">
        <v>49</v>
      </c>
      <c r="B66" s="68" t="s">
        <v>50</v>
      </c>
      <c r="C66" s="69" t="s">
        <v>16</v>
      </c>
      <c r="D66" s="53">
        <v>1</v>
      </c>
      <c r="E66" s="70">
        <v>1900</v>
      </c>
      <c r="F66" s="77">
        <f t="shared" si="0"/>
        <v>1900</v>
      </c>
    </row>
    <row r="67" spans="1:6" hidden="1" outlineLevel="1" x14ac:dyDescent="0.25">
      <c r="B67" s="72" t="s">
        <v>51</v>
      </c>
      <c r="C67" s="69"/>
      <c r="D67" s="19"/>
      <c r="E67" s="70"/>
      <c r="F67" s="77">
        <f t="shared" si="0"/>
        <v>0</v>
      </c>
    </row>
    <row r="68" spans="1:6" hidden="1" outlineLevel="1" x14ac:dyDescent="0.25">
      <c r="B68" s="72" t="s">
        <v>18</v>
      </c>
      <c r="C68" s="69"/>
      <c r="D68" s="19"/>
      <c r="E68" s="70"/>
      <c r="F68" s="77">
        <f t="shared" si="0"/>
        <v>0</v>
      </c>
    </row>
    <row r="69" spans="1:6" ht="26.25" hidden="1" outlineLevel="1" x14ac:dyDescent="0.25">
      <c r="B69" s="72" t="s">
        <v>19</v>
      </c>
      <c r="C69" s="69"/>
      <c r="D69" s="19"/>
      <c r="E69" s="70"/>
      <c r="F69" s="77">
        <f t="shared" si="0"/>
        <v>0</v>
      </c>
    </row>
    <row r="70" spans="1:6" hidden="1" outlineLevel="1" x14ac:dyDescent="0.25">
      <c r="B70" s="72" t="s">
        <v>52</v>
      </c>
      <c r="C70" s="74"/>
      <c r="D70" s="19"/>
      <c r="E70" s="70"/>
      <c r="F70" s="77">
        <f t="shared" si="0"/>
        <v>0</v>
      </c>
    </row>
    <row r="71" spans="1:6" hidden="1" outlineLevel="1" x14ac:dyDescent="0.25">
      <c r="B71" s="72" t="s">
        <v>20</v>
      </c>
      <c r="C71" s="69"/>
      <c r="D71" s="19"/>
      <c r="E71" s="70"/>
      <c r="F71" s="77">
        <f t="shared" si="0"/>
        <v>0</v>
      </c>
    </row>
    <row r="72" spans="1:6" hidden="1" outlineLevel="1" x14ac:dyDescent="0.25">
      <c r="B72" s="72" t="s">
        <v>22</v>
      </c>
      <c r="C72" s="69"/>
      <c r="D72" s="19"/>
      <c r="E72" s="70"/>
      <c r="F72" s="77">
        <f t="shared" si="0"/>
        <v>0</v>
      </c>
    </row>
    <row r="73" spans="1:6" hidden="1" outlineLevel="1" x14ac:dyDescent="0.25">
      <c r="B73" s="72" t="s">
        <v>53</v>
      </c>
      <c r="C73" s="69"/>
      <c r="D73" s="19"/>
      <c r="E73" s="70"/>
      <c r="F73" s="77">
        <f t="shared" si="0"/>
        <v>0</v>
      </c>
    </row>
    <row r="74" spans="1:6" hidden="1" outlineLevel="1" x14ac:dyDescent="0.25">
      <c r="B74" s="72" t="s">
        <v>54</v>
      </c>
      <c r="C74" s="69"/>
      <c r="D74" s="19"/>
      <c r="E74" s="70"/>
      <c r="F74" s="77">
        <f t="shared" si="0"/>
        <v>0</v>
      </c>
    </row>
    <row r="75" spans="1:6" hidden="1" outlineLevel="1" x14ac:dyDescent="0.25">
      <c r="B75" s="72" t="s">
        <v>55</v>
      </c>
      <c r="C75" s="69"/>
      <c r="D75" s="19"/>
      <c r="E75" s="70"/>
      <c r="F75" s="77">
        <f t="shared" si="0"/>
        <v>0</v>
      </c>
    </row>
    <row r="76" spans="1:6" hidden="1" outlineLevel="1" x14ac:dyDescent="0.25">
      <c r="B76" s="72" t="s">
        <v>27</v>
      </c>
      <c r="C76" s="69"/>
      <c r="D76" s="19"/>
      <c r="E76" s="70"/>
      <c r="F76" s="77">
        <f t="shared" si="0"/>
        <v>0</v>
      </c>
    </row>
    <row r="77" spans="1:6" hidden="1" outlineLevel="1" x14ac:dyDescent="0.25">
      <c r="B77" s="72" t="s">
        <v>56</v>
      </c>
      <c r="C77" s="69"/>
      <c r="D77" s="19"/>
      <c r="E77" s="70"/>
      <c r="F77" s="77">
        <f t="shared" si="0"/>
        <v>0</v>
      </c>
    </row>
    <row r="78" spans="1:6" hidden="1" outlineLevel="1" x14ac:dyDescent="0.25">
      <c r="B78" s="72"/>
      <c r="C78" s="69"/>
      <c r="D78" s="19"/>
      <c r="E78" s="70"/>
      <c r="F78" s="77">
        <f t="shared" si="0"/>
        <v>0</v>
      </c>
    </row>
    <row r="79" spans="1:6" collapsed="1" x14ac:dyDescent="0.25">
      <c r="A79" s="17" t="s">
        <v>57</v>
      </c>
      <c r="B79" s="68" t="s">
        <v>58</v>
      </c>
      <c r="C79" s="69" t="s">
        <v>16</v>
      </c>
      <c r="D79" s="19">
        <v>1</v>
      </c>
      <c r="E79" s="70">
        <v>0</v>
      </c>
      <c r="F79" s="77">
        <f t="shared" si="0"/>
        <v>0</v>
      </c>
    </row>
    <row r="80" spans="1:6" hidden="1" outlineLevel="1" x14ac:dyDescent="0.25">
      <c r="B80" s="72" t="s">
        <v>51</v>
      </c>
      <c r="C80" s="69"/>
      <c r="D80" s="19"/>
      <c r="E80" s="70"/>
      <c r="F80" s="77">
        <f t="shared" si="0"/>
        <v>0</v>
      </c>
    </row>
    <row r="81" spans="1:6" hidden="1" outlineLevel="1" x14ac:dyDescent="0.25">
      <c r="B81" s="72" t="s">
        <v>18</v>
      </c>
      <c r="C81" s="69"/>
      <c r="D81" s="19"/>
      <c r="E81" s="70"/>
      <c r="F81" s="77">
        <f t="shared" ref="F81:F144" si="1">D81*E81</f>
        <v>0</v>
      </c>
    </row>
    <row r="82" spans="1:6" ht="26.25" hidden="1" outlineLevel="1" x14ac:dyDescent="0.25">
      <c r="B82" s="72" t="s">
        <v>19</v>
      </c>
      <c r="C82" s="69"/>
      <c r="D82" s="19"/>
      <c r="E82" s="70"/>
      <c r="F82" s="77">
        <f t="shared" si="1"/>
        <v>0</v>
      </c>
    </row>
    <row r="83" spans="1:6" hidden="1" outlineLevel="1" x14ac:dyDescent="0.25">
      <c r="B83" s="72" t="s">
        <v>59</v>
      </c>
      <c r="C83" s="74"/>
      <c r="D83" s="19"/>
      <c r="E83" s="70"/>
      <c r="F83" s="77">
        <f t="shared" si="1"/>
        <v>0</v>
      </c>
    </row>
    <row r="84" spans="1:6" hidden="1" outlineLevel="1" x14ac:dyDescent="0.25">
      <c r="B84" s="72" t="s">
        <v>20</v>
      </c>
      <c r="C84" s="69"/>
      <c r="D84" s="19"/>
      <c r="E84" s="70"/>
      <c r="F84" s="77">
        <f t="shared" si="1"/>
        <v>0</v>
      </c>
    </row>
    <row r="85" spans="1:6" hidden="1" outlineLevel="1" x14ac:dyDescent="0.25">
      <c r="B85" s="72" t="s">
        <v>22</v>
      </c>
      <c r="C85" s="69"/>
      <c r="D85" s="19"/>
      <c r="E85" s="70"/>
      <c r="F85" s="77">
        <f t="shared" si="1"/>
        <v>0</v>
      </c>
    </row>
    <row r="86" spans="1:6" hidden="1" outlineLevel="1" x14ac:dyDescent="0.25">
      <c r="B86" s="72" t="s">
        <v>53</v>
      </c>
      <c r="C86" s="69"/>
      <c r="D86" s="19"/>
      <c r="E86" s="70"/>
      <c r="F86" s="77">
        <f t="shared" si="1"/>
        <v>0</v>
      </c>
    </row>
    <row r="87" spans="1:6" hidden="1" outlineLevel="1" x14ac:dyDescent="0.25">
      <c r="B87" s="72" t="s">
        <v>54</v>
      </c>
      <c r="C87" s="69"/>
      <c r="D87" s="19"/>
      <c r="E87" s="70"/>
      <c r="F87" s="77">
        <f t="shared" si="1"/>
        <v>0</v>
      </c>
    </row>
    <row r="88" spans="1:6" hidden="1" outlineLevel="1" x14ac:dyDescent="0.25">
      <c r="B88" s="72" t="s">
        <v>55</v>
      </c>
      <c r="C88" s="69"/>
      <c r="D88" s="19"/>
      <c r="E88" s="70"/>
      <c r="F88" s="77">
        <f t="shared" si="1"/>
        <v>0</v>
      </c>
    </row>
    <row r="89" spans="1:6" hidden="1" outlineLevel="1" x14ac:dyDescent="0.25">
      <c r="B89" s="72" t="s">
        <v>27</v>
      </c>
      <c r="C89" s="69"/>
      <c r="D89" s="19"/>
      <c r="E89" s="70"/>
      <c r="F89" s="77">
        <f t="shared" si="1"/>
        <v>0</v>
      </c>
    </row>
    <row r="90" spans="1:6" hidden="1" outlineLevel="1" x14ac:dyDescent="0.25">
      <c r="B90" s="72" t="s">
        <v>56</v>
      </c>
      <c r="C90" s="69"/>
      <c r="D90" s="19"/>
      <c r="E90" s="70"/>
      <c r="F90" s="77">
        <f t="shared" si="1"/>
        <v>0</v>
      </c>
    </row>
    <row r="91" spans="1:6" hidden="1" outlineLevel="1" x14ac:dyDescent="0.25">
      <c r="B91" s="72"/>
      <c r="C91" s="69"/>
      <c r="D91" s="19"/>
      <c r="E91" s="70"/>
      <c r="F91" s="77">
        <f t="shared" si="1"/>
        <v>0</v>
      </c>
    </row>
    <row r="92" spans="1:6" collapsed="1" x14ac:dyDescent="0.25">
      <c r="A92" s="17" t="s">
        <v>60</v>
      </c>
      <c r="B92" s="68" t="s">
        <v>61</v>
      </c>
      <c r="C92" s="69" t="s">
        <v>16</v>
      </c>
      <c r="D92" s="19">
        <v>1</v>
      </c>
      <c r="E92" s="70">
        <v>40</v>
      </c>
      <c r="F92" s="77">
        <f t="shared" si="1"/>
        <v>40</v>
      </c>
    </row>
    <row r="93" spans="1:6" hidden="1" outlineLevel="1" x14ac:dyDescent="0.25">
      <c r="B93" s="72" t="s">
        <v>51</v>
      </c>
      <c r="C93" s="69"/>
      <c r="D93" s="19"/>
      <c r="E93" s="70"/>
      <c r="F93" s="77">
        <f t="shared" si="1"/>
        <v>0</v>
      </c>
    </row>
    <row r="94" spans="1:6" ht="26.25" hidden="1" outlineLevel="1" x14ac:dyDescent="0.25">
      <c r="B94" s="72" t="s">
        <v>19</v>
      </c>
      <c r="C94" s="69"/>
      <c r="D94" s="19"/>
      <c r="E94" s="70"/>
      <c r="F94" s="77">
        <f t="shared" si="1"/>
        <v>0</v>
      </c>
    </row>
    <row r="95" spans="1:6" hidden="1" outlineLevel="1" x14ac:dyDescent="0.25">
      <c r="B95" s="72" t="s">
        <v>20</v>
      </c>
      <c r="C95" s="74"/>
      <c r="D95" s="19"/>
      <c r="E95" s="70"/>
      <c r="F95" s="77">
        <f t="shared" si="1"/>
        <v>0</v>
      </c>
    </row>
    <row r="96" spans="1:6" hidden="1" outlineLevel="1" x14ac:dyDescent="0.25">
      <c r="B96" s="72" t="s">
        <v>62</v>
      </c>
      <c r="C96" s="74"/>
      <c r="D96" s="19"/>
      <c r="E96" s="70"/>
      <c r="F96" s="77">
        <f t="shared" si="1"/>
        <v>0</v>
      </c>
    </row>
    <row r="97" spans="1:6" hidden="1" outlineLevel="1" x14ac:dyDescent="0.25">
      <c r="B97" s="72" t="s">
        <v>63</v>
      </c>
      <c r="C97" s="74"/>
      <c r="D97" s="19"/>
      <c r="E97" s="70"/>
      <c r="F97" s="77">
        <f t="shared" si="1"/>
        <v>0</v>
      </c>
    </row>
    <row r="98" spans="1:6" ht="26.25" hidden="1" outlineLevel="1" x14ac:dyDescent="0.25">
      <c r="B98" s="72" t="s">
        <v>64</v>
      </c>
      <c r="C98" s="69"/>
      <c r="D98" s="19"/>
      <c r="E98" s="70"/>
      <c r="F98" s="77">
        <f t="shared" si="1"/>
        <v>0</v>
      </c>
    </row>
    <row r="99" spans="1:6" hidden="1" outlineLevel="1" x14ac:dyDescent="0.25">
      <c r="B99" s="72" t="s">
        <v>65</v>
      </c>
      <c r="C99" s="69"/>
      <c r="D99" s="19"/>
      <c r="E99" s="70"/>
      <c r="F99" s="77">
        <f t="shared" si="1"/>
        <v>0</v>
      </c>
    </row>
    <row r="100" spans="1:6" hidden="1" outlineLevel="1" x14ac:dyDescent="0.25">
      <c r="B100" s="72" t="s">
        <v>66</v>
      </c>
      <c r="C100" s="69"/>
      <c r="D100" s="19"/>
      <c r="E100" s="70"/>
      <c r="F100" s="77">
        <f t="shared" si="1"/>
        <v>0</v>
      </c>
    </row>
    <row r="101" spans="1:6" hidden="1" outlineLevel="1" x14ac:dyDescent="0.25">
      <c r="B101" s="72" t="s">
        <v>67</v>
      </c>
      <c r="C101" s="69"/>
      <c r="D101" s="19"/>
      <c r="E101" s="70"/>
      <c r="F101" s="77">
        <f t="shared" si="1"/>
        <v>0</v>
      </c>
    </row>
    <row r="102" spans="1:6" hidden="1" outlineLevel="1" x14ac:dyDescent="0.25">
      <c r="B102" s="72" t="s">
        <v>27</v>
      </c>
      <c r="C102" s="69"/>
      <c r="D102" s="19"/>
      <c r="E102" s="70"/>
      <c r="F102" s="77">
        <f t="shared" si="1"/>
        <v>0</v>
      </c>
    </row>
    <row r="103" spans="1:6" hidden="1" outlineLevel="1" x14ac:dyDescent="0.25">
      <c r="B103" s="72" t="s">
        <v>22</v>
      </c>
      <c r="C103" s="69"/>
      <c r="D103" s="19"/>
      <c r="E103" s="70"/>
      <c r="F103" s="77">
        <f t="shared" si="1"/>
        <v>0</v>
      </c>
    </row>
    <row r="104" spans="1:6" hidden="1" outlineLevel="1" x14ac:dyDescent="0.25">
      <c r="B104" s="72" t="s">
        <v>68</v>
      </c>
      <c r="C104" s="69"/>
      <c r="D104" s="19"/>
      <c r="E104" s="70"/>
      <c r="F104" s="77">
        <f t="shared" si="1"/>
        <v>0</v>
      </c>
    </row>
    <row r="105" spans="1:6" hidden="1" outlineLevel="1" x14ac:dyDescent="0.25">
      <c r="B105" s="72" t="s">
        <v>69</v>
      </c>
      <c r="C105" s="69"/>
      <c r="D105" s="19"/>
      <c r="E105" s="70"/>
      <c r="F105" s="77">
        <f t="shared" si="1"/>
        <v>0</v>
      </c>
    </row>
    <row r="106" spans="1:6" hidden="1" outlineLevel="1" x14ac:dyDescent="0.25">
      <c r="B106" s="72" t="s">
        <v>70</v>
      </c>
      <c r="C106" s="69"/>
      <c r="D106" s="19"/>
      <c r="E106" s="70"/>
      <c r="F106" s="77">
        <f t="shared" si="1"/>
        <v>0</v>
      </c>
    </row>
    <row r="107" spans="1:6" hidden="1" outlineLevel="1" x14ac:dyDescent="0.25">
      <c r="B107" s="72"/>
      <c r="C107" s="69"/>
      <c r="D107" s="19"/>
      <c r="E107" s="70"/>
      <c r="F107" s="77">
        <f t="shared" si="1"/>
        <v>0</v>
      </c>
    </row>
    <row r="108" spans="1:6" ht="18.75" hidden="1" customHeight="1" outlineLevel="1" x14ac:dyDescent="0.25">
      <c r="B108" s="72"/>
      <c r="C108" s="69"/>
      <c r="D108" s="19"/>
      <c r="E108" s="70"/>
      <c r="F108" s="77">
        <f t="shared" si="1"/>
        <v>0</v>
      </c>
    </row>
    <row r="109" spans="1:6" collapsed="1" x14ac:dyDescent="0.25">
      <c r="A109" s="17" t="s">
        <v>71</v>
      </c>
      <c r="B109" s="68" t="s">
        <v>72</v>
      </c>
      <c r="C109" s="69" t="s">
        <v>16</v>
      </c>
      <c r="D109" s="19">
        <v>1</v>
      </c>
      <c r="E109" s="70">
        <v>0</v>
      </c>
      <c r="F109" s="77">
        <f t="shared" si="1"/>
        <v>0</v>
      </c>
    </row>
    <row r="110" spans="1:6" hidden="1" outlineLevel="2" x14ac:dyDescent="0.25">
      <c r="B110" s="72" t="s">
        <v>51</v>
      </c>
      <c r="C110" s="69"/>
      <c r="D110" s="19"/>
      <c r="E110" s="70"/>
      <c r="F110" s="77">
        <f t="shared" si="1"/>
        <v>0</v>
      </c>
    </row>
    <row r="111" spans="1:6" hidden="1" outlineLevel="2" x14ac:dyDescent="0.25">
      <c r="B111" s="72" t="s">
        <v>73</v>
      </c>
      <c r="C111" s="69"/>
      <c r="D111" s="19"/>
      <c r="E111" s="70"/>
      <c r="F111" s="77">
        <f t="shared" si="1"/>
        <v>0</v>
      </c>
    </row>
    <row r="112" spans="1:6" hidden="1" outlineLevel="2" x14ac:dyDescent="0.25">
      <c r="B112" s="72" t="s">
        <v>74</v>
      </c>
      <c r="C112" s="69"/>
      <c r="D112" s="19"/>
      <c r="E112" s="70"/>
      <c r="F112" s="77">
        <f t="shared" si="1"/>
        <v>0</v>
      </c>
    </row>
    <row r="113" spans="1:6" hidden="1" outlineLevel="2" x14ac:dyDescent="0.25">
      <c r="B113" s="72" t="s">
        <v>75</v>
      </c>
      <c r="C113" s="69"/>
      <c r="D113" s="19"/>
      <c r="E113" s="70"/>
      <c r="F113" s="77">
        <f t="shared" si="1"/>
        <v>0</v>
      </c>
    </row>
    <row r="114" spans="1:6" hidden="1" outlineLevel="2" x14ac:dyDescent="0.25">
      <c r="B114" s="72" t="s">
        <v>76</v>
      </c>
      <c r="C114" s="69"/>
      <c r="D114" s="19"/>
      <c r="E114" s="70"/>
      <c r="F114" s="77">
        <f t="shared" si="1"/>
        <v>0</v>
      </c>
    </row>
    <row r="115" spans="1:6" hidden="1" outlineLevel="2" x14ac:dyDescent="0.25">
      <c r="B115" s="72" t="s">
        <v>77</v>
      </c>
      <c r="C115" s="69"/>
      <c r="D115" s="19"/>
      <c r="E115" s="70"/>
      <c r="F115" s="77">
        <f t="shared" si="1"/>
        <v>0</v>
      </c>
    </row>
    <row r="116" spans="1:6" hidden="1" outlineLevel="2" x14ac:dyDescent="0.25">
      <c r="B116" s="72" t="s">
        <v>78</v>
      </c>
      <c r="C116" s="69"/>
      <c r="D116" s="19"/>
      <c r="E116" s="70"/>
      <c r="F116" s="77">
        <f t="shared" si="1"/>
        <v>0</v>
      </c>
    </row>
    <row r="117" spans="1:6" hidden="1" outlineLevel="2" x14ac:dyDescent="0.25">
      <c r="B117" s="72" t="s">
        <v>54</v>
      </c>
      <c r="C117" s="69"/>
      <c r="D117" s="19"/>
      <c r="E117" s="70"/>
      <c r="F117" s="77">
        <f t="shared" si="1"/>
        <v>0</v>
      </c>
    </row>
    <row r="118" spans="1:6" hidden="1" outlineLevel="2" x14ac:dyDescent="0.25">
      <c r="B118" s="72" t="s">
        <v>55</v>
      </c>
      <c r="C118" s="69"/>
      <c r="D118" s="19"/>
      <c r="E118" s="70"/>
      <c r="F118" s="77">
        <f t="shared" si="1"/>
        <v>0</v>
      </c>
    </row>
    <row r="119" spans="1:6" hidden="1" outlineLevel="2" x14ac:dyDescent="0.25">
      <c r="B119" s="72" t="s">
        <v>27</v>
      </c>
      <c r="C119" s="69"/>
      <c r="D119" s="19"/>
      <c r="E119" s="70"/>
      <c r="F119" s="77">
        <f t="shared" si="1"/>
        <v>0</v>
      </c>
    </row>
    <row r="120" spans="1:6" hidden="1" outlineLevel="2" x14ac:dyDescent="0.25">
      <c r="B120" s="72" t="s">
        <v>79</v>
      </c>
      <c r="C120" s="69"/>
      <c r="D120" s="19"/>
      <c r="E120" s="70"/>
      <c r="F120" s="77">
        <f t="shared" si="1"/>
        <v>0</v>
      </c>
    </row>
    <row r="121" spans="1:6" hidden="1" outlineLevel="2" x14ac:dyDescent="0.25">
      <c r="B121" s="72" t="s">
        <v>80</v>
      </c>
      <c r="C121" s="69"/>
      <c r="D121" s="19"/>
      <c r="E121" s="70"/>
      <c r="F121" s="77">
        <f t="shared" si="1"/>
        <v>0</v>
      </c>
    </row>
    <row r="122" spans="1:6" hidden="1" outlineLevel="2" x14ac:dyDescent="0.25">
      <c r="B122" s="72" t="s">
        <v>81</v>
      </c>
      <c r="C122" s="69"/>
      <c r="D122" s="19"/>
      <c r="E122" s="70"/>
      <c r="F122" s="77">
        <f t="shared" si="1"/>
        <v>0</v>
      </c>
    </row>
    <row r="123" spans="1:6" hidden="1" outlineLevel="2" x14ac:dyDescent="0.25">
      <c r="B123" s="72"/>
      <c r="C123" s="69"/>
      <c r="D123" s="19"/>
      <c r="E123" s="70"/>
      <c r="F123" s="77">
        <f t="shared" si="1"/>
        <v>0</v>
      </c>
    </row>
    <row r="124" spans="1:6" collapsed="1" x14ac:dyDescent="0.25">
      <c r="A124" s="17" t="s">
        <v>82</v>
      </c>
      <c r="B124" s="68" t="s">
        <v>83</v>
      </c>
      <c r="C124" s="69" t="s">
        <v>16</v>
      </c>
      <c r="D124" s="19">
        <v>1</v>
      </c>
      <c r="E124" s="70">
        <v>2000</v>
      </c>
      <c r="F124" s="77">
        <f t="shared" si="1"/>
        <v>2000</v>
      </c>
    </row>
    <row r="125" spans="1:6" hidden="1" outlineLevel="1" x14ac:dyDescent="0.25">
      <c r="B125" s="72" t="s">
        <v>84</v>
      </c>
      <c r="C125" s="69"/>
      <c r="D125" s="19"/>
      <c r="E125" s="70"/>
      <c r="F125" s="78">
        <f t="shared" si="1"/>
        <v>0</v>
      </c>
    </row>
    <row r="126" spans="1:6" hidden="1" outlineLevel="1" x14ac:dyDescent="0.25">
      <c r="B126" s="72" t="s">
        <v>85</v>
      </c>
      <c r="C126" s="75"/>
      <c r="D126" s="19"/>
      <c r="E126" s="70"/>
      <c r="F126" s="71">
        <f t="shared" si="1"/>
        <v>0</v>
      </c>
    </row>
    <row r="127" spans="1:6" hidden="1" outlineLevel="1" x14ac:dyDescent="0.25">
      <c r="B127" s="72"/>
      <c r="C127" s="75"/>
      <c r="D127" s="19"/>
      <c r="E127" s="70"/>
      <c r="F127" s="71">
        <f t="shared" si="1"/>
        <v>0</v>
      </c>
    </row>
    <row r="128" spans="1:6" collapsed="1" x14ac:dyDescent="0.25">
      <c r="A128" s="17" t="s">
        <v>86</v>
      </c>
      <c r="B128" s="68" t="s">
        <v>87</v>
      </c>
      <c r="C128" s="69" t="s">
        <v>16</v>
      </c>
      <c r="D128" s="19">
        <v>1</v>
      </c>
      <c r="E128" s="70">
        <v>0</v>
      </c>
      <c r="F128" s="71">
        <f t="shared" si="1"/>
        <v>0</v>
      </c>
    </row>
    <row r="129" spans="1:6" hidden="1" outlineLevel="1" x14ac:dyDescent="0.25">
      <c r="B129" s="72" t="s">
        <v>88</v>
      </c>
      <c r="C129" s="69"/>
      <c r="D129" s="19"/>
      <c r="E129" s="70"/>
      <c r="F129" s="71">
        <f t="shared" si="1"/>
        <v>0</v>
      </c>
    </row>
    <row r="130" spans="1:6" hidden="1" outlineLevel="1" x14ac:dyDescent="0.25">
      <c r="B130" s="72" t="s">
        <v>85</v>
      </c>
      <c r="C130" s="75"/>
      <c r="D130" s="19"/>
      <c r="E130" s="70"/>
      <c r="F130" s="71">
        <f t="shared" si="1"/>
        <v>0</v>
      </c>
    </row>
    <row r="131" spans="1:6" hidden="1" outlineLevel="1" x14ac:dyDescent="0.25">
      <c r="B131" s="72"/>
      <c r="C131" s="75"/>
      <c r="D131" s="19"/>
      <c r="E131" s="70"/>
      <c r="F131" s="71">
        <f t="shared" si="1"/>
        <v>0</v>
      </c>
    </row>
    <row r="132" spans="1:6" collapsed="1" x14ac:dyDescent="0.25">
      <c r="A132" s="17" t="s">
        <v>89</v>
      </c>
      <c r="B132" s="68" t="s">
        <v>90</v>
      </c>
      <c r="C132" s="69" t="s">
        <v>91</v>
      </c>
      <c r="D132" s="19">
        <v>1</v>
      </c>
      <c r="E132" s="70">
        <v>100</v>
      </c>
      <c r="F132" s="71">
        <f t="shared" si="1"/>
        <v>100</v>
      </c>
    </row>
    <row r="133" spans="1:6" hidden="1" outlineLevel="1" x14ac:dyDescent="0.25">
      <c r="B133" s="72" t="s">
        <v>51</v>
      </c>
      <c r="C133" s="69"/>
      <c r="D133" s="19"/>
      <c r="E133" s="70"/>
      <c r="F133" s="71">
        <f t="shared" si="1"/>
        <v>0</v>
      </c>
    </row>
    <row r="134" spans="1:6" hidden="1" outlineLevel="1" x14ac:dyDescent="0.25">
      <c r="B134" s="72" t="s">
        <v>73</v>
      </c>
      <c r="C134" s="69"/>
      <c r="D134" s="19"/>
      <c r="E134" s="70"/>
      <c r="F134" s="71">
        <f t="shared" si="1"/>
        <v>0</v>
      </c>
    </row>
    <row r="135" spans="1:6" hidden="1" outlineLevel="1" x14ac:dyDescent="0.25">
      <c r="B135" s="72" t="s">
        <v>92</v>
      </c>
      <c r="C135" s="69"/>
      <c r="D135" s="19"/>
      <c r="E135" s="70"/>
      <c r="F135" s="71">
        <f t="shared" si="1"/>
        <v>0</v>
      </c>
    </row>
    <row r="136" spans="1:6" hidden="1" outlineLevel="1" x14ac:dyDescent="0.25">
      <c r="B136" s="72" t="s">
        <v>93</v>
      </c>
      <c r="C136" s="69"/>
      <c r="D136" s="19"/>
      <c r="E136" s="70"/>
      <c r="F136" s="71">
        <f t="shared" si="1"/>
        <v>0</v>
      </c>
    </row>
    <row r="137" spans="1:6" hidden="1" outlineLevel="1" x14ac:dyDescent="0.25">
      <c r="B137" s="72" t="s">
        <v>94</v>
      </c>
      <c r="C137" s="69"/>
      <c r="D137" s="19"/>
      <c r="E137" s="70"/>
      <c r="F137" s="71">
        <f t="shared" si="1"/>
        <v>0</v>
      </c>
    </row>
    <row r="138" spans="1:6" hidden="1" outlineLevel="1" x14ac:dyDescent="0.25">
      <c r="B138" s="79" t="s">
        <v>95</v>
      </c>
      <c r="C138" s="69"/>
      <c r="D138" s="19"/>
      <c r="E138" s="70"/>
      <c r="F138" s="71">
        <f t="shared" si="1"/>
        <v>0</v>
      </c>
    </row>
    <row r="139" spans="1:6" hidden="1" outlineLevel="1" x14ac:dyDescent="0.25">
      <c r="B139" s="72" t="s">
        <v>27</v>
      </c>
      <c r="C139" s="69"/>
      <c r="D139" s="19"/>
      <c r="E139" s="70"/>
      <c r="F139" s="71">
        <f t="shared" si="1"/>
        <v>0</v>
      </c>
    </row>
    <row r="140" spans="1:6" hidden="1" outlineLevel="1" x14ac:dyDescent="0.25">
      <c r="B140" s="72"/>
      <c r="C140" s="69"/>
      <c r="D140" s="19"/>
      <c r="E140" s="70"/>
      <c r="F140" s="71">
        <f t="shared" si="1"/>
        <v>0</v>
      </c>
    </row>
    <row r="141" spans="1:6" hidden="1" outlineLevel="1" x14ac:dyDescent="0.25">
      <c r="B141" s="80"/>
      <c r="C141" s="69"/>
      <c r="D141" s="19"/>
      <c r="E141" s="70"/>
      <c r="F141" s="71">
        <f t="shared" si="1"/>
        <v>0</v>
      </c>
    </row>
    <row r="142" spans="1:6" hidden="1" outlineLevel="1" x14ac:dyDescent="0.25">
      <c r="B142" s="79"/>
      <c r="C142" s="69"/>
      <c r="D142" s="19"/>
      <c r="E142" s="70"/>
      <c r="F142" s="71">
        <f t="shared" si="1"/>
        <v>0</v>
      </c>
    </row>
    <row r="143" spans="1:6" collapsed="1" x14ac:dyDescent="0.25">
      <c r="A143" s="17" t="s">
        <v>96</v>
      </c>
      <c r="B143" s="68" t="s">
        <v>97</v>
      </c>
      <c r="C143" s="69" t="s">
        <v>16</v>
      </c>
      <c r="D143" s="19">
        <v>1</v>
      </c>
      <c r="E143" s="70">
        <v>300</v>
      </c>
      <c r="F143" s="71">
        <f t="shared" si="1"/>
        <v>300</v>
      </c>
    </row>
    <row r="144" spans="1:6" hidden="1" outlineLevel="1" x14ac:dyDescent="0.25">
      <c r="B144" s="72" t="s">
        <v>51</v>
      </c>
      <c r="C144" s="69"/>
      <c r="D144" s="19"/>
      <c r="E144" s="70"/>
      <c r="F144" s="71">
        <f t="shared" si="1"/>
        <v>0</v>
      </c>
    </row>
    <row r="145" spans="1:6" hidden="1" outlineLevel="1" x14ac:dyDescent="0.25">
      <c r="B145" s="72" t="s">
        <v>73</v>
      </c>
      <c r="C145" s="69"/>
      <c r="D145" s="19"/>
      <c r="E145" s="70"/>
      <c r="F145" s="71">
        <f t="shared" ref="F145:F208" si="2">D145*E145</f>
        <v>0</v>
      </c>
    </row>
    <row r="146" spans="1:6" hidden="1" outlineLevel="1" x14ac:dyDescent="0.25">
      <c r="B146" s="72" t="s">
        <v>98</v>
      </c>
      <c r="C146" s="69"/>
      <c r="D146" s="19"/>
      <c r="E146" s="70"/>
      <c r="F146" s="71">
        <f t="shared" si="2"/>
        <v>0</v>
      </c>
    </row>
    <row r="147" spans="1:6" hidden="1" outlineLevel="1" x14ac:dyDescent="0.25">
      <c r="B147" s="72" t="s">
        <v>99</v>
      </c>
      <c r="C147" s="69"/>
      <c r="D147" s="19"/>
      <c r="E147" s="70"/>
      <c r="F147" s="71">
        <f t="shared" si="2"/>
        <v>0</v>
      </c>
    </row>
    <row r="148" spans="1:6" hidden="1" outlineLevel="1" x14ac:dyDescent="0.25">
      <c r="B148" s="72" t="s">
        <v>100</v>
      </c>
      <c r="C148" s="81"/>
      <c r="D148" s="19"/>
      <c r="E148" s="70"/>
      <c r="F148" s="71">
        <f t="shared" si="2"/>
        <v>0</v>
      </c>
    </row>
    <row r="149" spans="1:6" hidden="1" outlineLevel="1" x14ac:dyDescent="0.25">
      <c r="B149" s="72" t="s">
        <v>101</v>
      </c>
      <c r="C149" s="75"/>
      <c r="D149" s="19"/>
      <c r="E149" s="70"/>
      <c r="F149" s="71">
        <f t="shared" si="2"/>
        <v>0</v>
      </c>
    </row>
    <row r="150" spans="1:6" hidden="1" outlineLevel="1" x14ac:dyDescent="0.25">
      <c r="B150" s="72" t="s">
        <v>102</v>
      </c>
      <c r="C150" s="75"/>
      <c r="D150" s="19"/>
      <c r="E150" s="70"/>
      <c r="F150" s="71">
        <f t="shared" si="2"/>
        <v>0</v>
      </c>
    </row>
    <row r="151" spans="1:6" hidden="1" outlineLevel="1" x14ac:dyDescent="0.25">
      <c r="B151" s="72" t="s">
        <v>27</v>
      </c>
      <c r="C151" s="75"/>
      <c r="D151" s="19"/>
      <c r="E151" s="70"/>
      <c r="F151" s="71">
        <f t="shared" si="2"/>
        <v>0</v>
      </c>
    </row>
    <row r="152" spans="1:6" hidden="1" outlineLevel="1" x14ac:dyDescent="0.25">
      <c r="B152" s="72" t="s">
        <v>103</v>
      </c>
      <c r="C152" s="75"/>
      <c r="D152" s="19"/>
      <c r="E152" s="70"/>
      <c r="F152" s="71">
        <f t="shared" si="2"/>
        <v>0</v>
      </c>
    </row>
    <row r="153" spans="1:6" ht="26.25" hidden="1" outlineLevel="1" x14ac:dyDescent="0.25">
      <c r="B153" s="72" t="s">
        <v>104</v>
      </c>
      <c r="C153" s="75"/>
      <c r="D153" s="19"/>
      <c r="E153" s="70"/>
      <c r="F153" s="71">
        <f t="shared" si="2"/>
        <v>0</v>
      </c>
    </row>
    <row r="154" spans="1:6" hidden="1" outlineLevel="1" x14ac:dyDescent="0.25">
      <c r="B154" s="72"/>
      <c r="C154" s="75"/>
      <c r="D154" s="19"/>
      <c r="E154" s="70"/>
      <c r="F154" s="71">
        <f t="shared" si="2"/>
        <v>0</v>
      </c>
    </row>
    <row r="155" spans="1:6" collapsed="1" x14ac:dyDescent="0.25">
      <c r="A155" s="17" t="s">
        <v>105</v>
      </c>
      <c r="B155" s="81" t="s">
        <v>106</v>
      </c>
      <c r="C155" s="69" t="s">
        <v>107</v>
      </c>
      <c r="D155" s="19">
        <v>1</v>
      </c>
      <c r="E155" s="70">
        <v>1</v>
      </c>
      <c r="F155" s="71">
        <f t="shared" si="2"/>
        <v>1</v>
      </c>
    </row>
    <row r="156" spans="1:6" hidden="1" outlineLevel="1" x14ac:dyDescent="0.25">
      <c r="B156" s="5" t="s">
        <v>108</v>
      </c>
      <c r="C156" s="3"/>
      <c r="D156" s="19"/>
      <c r="F156" s="23">
        <f t="shared" si="2"/>
        <v>0</v>
      </c>
    </row>
    <row r="157" spans="1:6" hidden="1" outlineLevel="1" x14ac:dyDescent="0.25">
      <c r="B157" s="4" t="s">
        <v>27</v>
      </c>
      <c r="C157" s="3"/>
      <c r="D157" s="19"/>
      <c r="F157" s="23">
        <f t="shared" si="2"/>
        <v>0</v>
      </c>
    </row>
    <row r="158" spans="1:6" hidden="1" outlineLevel="1" x14ac:dyDescent="0.25">
      <c r="B158" s="4" t="s">
        <v>109</v>
      </c>
      <c r="C158" s="3"/>
      <c r="D158" s="19"/>
      <c r="F158" s="23">
        <f t="shared" si="2"/>
        <v>0</v>
      </c>
    </row>
    <row r="159" spans="1:6" hidden="1" outlineLevel="1" x14ac:dyDescent="0.25">
      <c r="B159" s="4"/>
      <c r="C159" s="3"/>
      <c r="D159" s="51"/>
      <c r="F159" s="52">
        <f t="shared" si="2"/>
        <v>0</v>
      </c>
    </row>
    <row r="160" spans="1:6" collapsed="1" x14ac:dyDescent="0.25">
      <c r="A160" s="24" t="s">
        <v>110</v>
      </c>
      <c r="B160" s="26" t="s">
        <v>111</v>
      </c>
      <c r="C160" s="58"/>
      <c r="D160" s="55"/>
      <c r="E160" s="28"/>
      <c r="F160" s="56"/>
    </row>
    <row r="161" spans="1:6" x14ac:dyDescent="0.25">
      <c r="A161" s="25"/>
      <c r="B161" s="27"/>
      <c r="C161" s="58"/>
      <c r="D161" s="55"/>
      <c r="E161" s="28"/>
      <c r="F161" s="56"/>
    </row>
    <row r="162" spans="1:6" x14ac:dyDescent="0.25">
      <c r="A162" s="17" t="s">
        <v>112</v>
      </c>
      <c r="B162" s="68" t="s">
        <v>113</v>
      </c>
      <c r="C162" s="69" t="s">
        <v>16</v>
      </c>
      <c r="D162" s="53">
        <v>1</v>
      </c>
      <c r="E162" s="70">
        <v>150</v>
      </c>
      <c r="F162" s="77">
        <f t="shared" si="2"/>
        <v>150</v>
      </c>
    </row>
    <row r="163" spans="1:6" hidden="1" outlineLevel="1" x14ac:dyDescent="0.25">
      <c r="B163" s="72" t="s">
        <v>51</v>
      </c>
      <c r="C163" s="69"/>
      <c r="D163" s="19"/>
      <c r="E163" s="70"/>
      <c r="F163" s="77">
        <f t="shared" si="2"/>
        <v>0</v>
      </c>
    </row>
    <row r="164" spans="1:6" hidden="1" outlineLevel="1" x14ac:dyDescent="0.25">
      <c r="B164" s="72" t="s">
        <v>73</v>
      </c>
      <c r="C164" s="69"/>
      <c r="D164" s="19"/>
      <c r="E164" s="70"/>
      <c r="F164" s="77">
        <f t="shared" si="2"/>
        <v>0</v>
      </c>
    </row>
    <row r="165" spans="1:6" hidden="1" outlineLevel="1" x14ac:dyDescent="0.25">
      <c r="B165" s="72" t="s">
        <v>114</v>
      </c>
      <c r="C165" s="69"/>
      <c r="D165" s="19"/>
      <c r="E165" s="70"/>
      <c r="F165" s="77">
        <f t="shared" si="2"/>
        <v>0</v>
      </c>
    </row>
    <row r="166" spans="1:6" hidden="1" outlineLevel="1" x14ac:dyDescent="0.25">
      <c r="B166" s="72" t="s">
        <v>115</v>
      </c>
      <c r="C166" s="74"/>
      <c r="D166" s="19"/>
      <c r="E166" s="70"/>
      <c r="F166" s="77">
        <f t="shared" si="2"/>
        <v>0</v>
      </c>
    </row>
    <row r="167" spans="1:6" hidden="1" outlineLevel="1" x14ac:dyDescent="0.25">
      <c r="B167" s="72" t="s">
        <v>116</v>
      </c>
      <c r="C167" s="69"/>
      <c r="D167" s="19"/>
      <c r="E167" s="70"/>
      <c r="F167" s="77">
        <f t="shared" si="2"/>
        <v>0</v>
      </c>
    </row>
    <row r="168" spans="1:6" hidden="1" outlineLevel="1" x14ac:dyDescent="0.25">
      <c r="B168" s="72" t="s">
        <v>117</v>
      </c>
      <c r="C168" s="69"/>
      <c r="D168" s="19"/>
      <c r="E168" s="70"/>
      <c r="F168" s="77">
        <f t="shared" si="2"/>
        <v>0</v>
      </c>
    </row>
    <row r="169" spans="1:6" hidden="1" outlineLevel="1" x14ac:dyDescent="0.25">
      <c r="B169" s="72" t="s">
        <v>118</v>
      </c>
      <c r="C169" s="69"/>
      <c r="D169" s="19"/>
      <c r="E169" s="70"/>
      <c r="F169" s="77">
        <f t="shared" si="2"/>
        <v>0</v>
      </c>
    </row>
    <row r="170" spans="1:6" hidden="1" outlineLevel="1" x14ac:dyDescent="0.25">
      <c r="B170" s="72" t="s">
        <v>119</v>
      </c>
      <c r="C170" s="74"/>
      <c r="D170" s="19"/>
      <c r="E170" s="70"/>
      <c r="F170" s="77">
        <f t="shared" si="2"/>
        <v>0</v>
      </c>
    </row>
    <row r="171" spans="1:6" hidden="1" outlineLevel="1" x14ac:dyDescent="0.25">
      <c r="B171" s="72" t="s">
        <v>27</v>
      </c>
      <c r="C171" s="69"/>
      <c r="D171" s="19"/>
      <c r="E171" s="70"/>
      <c r="F171" s="77">
        <f t="shared" si="2"/>
        <v>0</v>
      </c>
    </row>
    <row r="172" spans="1:6" hidden="1" outlineLevel="1" x14ac:dyDescent="0.25">
      <c r="B172" s="75" t="s">
        <v>120</v>
      </c>
      <c r="C172" s="73"/>
      <c r="D172" s="19"/>
      <c r="E172" s="70"/>
      <c r="F172" s="77">
        <f t="shared" si="2"/>
        <v>0</v>
      </c>
    </row>
    <row r="173" spans="1:6" hidden="1" outlineLevel="1" x14ac:dyDescent="0.25">
      <c r="B173" s="75" t="s">
        <v>121</v>
      </c>
      <c r="C173" s="73"/>
      <c r="D173" s="19"/>
      <c r="E173" s="70"/>
      <c r="F173" s="77">
        <f t="shared" si="2"/>
        <v>0</v>
      </c>
    </row>
    <row r="174" spans="1:6" hidden="1" outlineLevel="1" x14ac:dyDescent="0.25">
      <c r="B174" s="72"/>
      <c r="C174" s="69"/>
      <c r="D174" s="19"/>
      <c r="E174" s="70"/>
      <c r="F174" s="77">
        <f t="shared" si="2"/>
        <v>0</v>
      </c>
    </row>
    <row r="175" spans="1:6" collapsed="1" x14ac:dyDescent="0.25">
      <c r="A175" s="17" t="s">
        <v>122</v>
      </c>
      <c r="B175" s="68" t="s">
        <v>123</v>
      </c>
      <c r="C175" s="69" t="s">
        <v>16</v>
      </c>
      <c r="D175" s="19">
        <v>1</v>
      </c>
      <c r="E175" s="70">
        <v>50</v>
      </c>
      <c r="F175" s="77">
        <f t="shared" si="2"/>
        <v>50</v>
      </c>
    </row>
    <row r="176" spans="1:6" hidden="1" outlineLevel="1" x14ac:dyDescent="0.25">
      <c r="B176" s="72" t="s">
        <v>51</v>
      </c>
      <c r="C176" s="69"/>
      <c r="D176" s="19"/>
      <c r="E176" s="70"/>
      <c r="F176" s="77">
        <f t="shared" si="2"/>
        <v>0</v>
      </c>
    </row>
    <row r="177" spans="1:6" hidden="1" outlineLevel="1" x14ac:dyDescent="0.25">
      <c r="B177" s="72" t="s">
        <v>73</v>
      </c>
      <c r="C177" s="69"/>
      <c r="D177" s="19"/>
      <c r="E177" s="70"/>
      <c r="F177" s="77">
        <f t="shared" si="2"/>
        <v>0</v>
      </c>
    </row>
    <row r="178" spans="1:6" hidden="1" outlineLevel="1" x14ac:dyDescent="0.25">
      <c r="B178" s="72" t="s">
        <v>114</v>
      </c>
      <c r="C178" s="69"/>
      <c r="D178" s="19"/>
      <c r="E178" s="70"/>
      <c r="F178" s="77">
        <f t="shared" si="2"/>
        <v>0</v>
      </c>
    </row>
    <row r="179" spans="1:6" hidden="1" outlineLevel="1" x14ac:dyDescent="0.25">
      <c r="B179" s="72" t="s">
        <v>124</v>
      </c>
      <c r="C179" s="69"/>
      <c r="D179" s="19"/>
      <c r="E179" s="70"/>
      <c r="F179" s="77">
        <f t="shared" si="2"/>
        <v>0</v>
      </c>
    </row>
    <row r="180" spans="1:6" hidden="1" outlineLevel="1" x14ac:dyDescent="0.25">
      <c r="B180" s="72" t="s">
        <v>116</v>
      </c>
      <c r="C180" s="69"/>
      <c r="D180" s="19"/>
      <c r="E180" s="70"/>
      <c r="F180" s="77">
        <f t="shared" si="2"/>
        <v>0</v>
      </c>
    </row>
    <row r="181" spans="1:6" hidden="1" outlineLevel="1" x14ac:dyDescent="0.25">
      <c r="B181" s="72" t="s">
        <v>117</v>
      </c>
      <c r="C181" s="69"/>
      <c r="D181" s="19"/>
      <c r="E181" s="70"/>
      <c r="F181" s="77">
        <f t="shared" si="2"/>
        <v>0</v>
      </c>
    </row>
    <row r="182" spans="1:6" hidden="1" outlineLevel="1" x14ac:dyDescent="0.25">
      <c r="B182" s="72" t="s">
        <v>118</v>
      </c>
      <c r="C182" s="69"/>
      <c r="D182" s="19"/>
      <c r="E182" s="70"/>
      <c r="F182" s="77">
        <f t="shared" si="2"/>
        <v>0</v>
      </c>
    </row>
    <row r="183" spans="1:6" hidden="1" outlineLevel="1" x14ac:dyDescent="0.25">
      <c r="B183" s="72" t="s">
        <v>125</v>
      </c>
      <c r="C183" s="69"/>
      <c r="D183" s="19"/>
      <c r="E183" s="70"/>
      <c r="F183" s="77">
        <f t="shared" si="2"/>
        <v>0</v>
      </c>
    </row>
    <row r="184" spans="1:6" hidden="1" outlineLevel="1" x14ac:dyDescent="0.25">
      <c r="B184" s="72" t="s">
        <v>27</v>
      </c>
      <c r="C184" s="69"/>
      <c r="D184" s="19"/>
      <c r="E184" s="70"/>
      <c r="F184" s="77">
        <f t="shared" si="2"/>
        <v>0</v>
      </c>
    </row>
    <row r="185" spans="1:6" hidden="1" outlineLevel="1" x14ac:dyDescent="0.25">
      <c r="B185" s="75" t="s">
        <v>120</v>
      </c>
      <c r="C185" s="69"/>
      <c r="D185" s="19"/>
      <c r="E185" s="70"/>
      <c r="F185" s="77">
        <f t="shared" si="2"/>
        <v>0</v>
      </c>
    </row>
    <row r="186" spans="1:6" hidden="1" outlineLevel="1" x14ac:dyDescent="0.25">
      <c r="B186" s="75" t="s">
        <v>121</v>
      </c>
      <c r="C186" s="69"/>
      <c r="D186" s="19"/>
      <c r="E186" s="70"/>
      <c r="F186" s="77">
        <f t="shared" si="2"/>
        <v>0</v>
      </c>
    </row>
    <row r="187" spans="1:6" hidden="1" outlineLevel="1" x14ac:dyDescent="0.25">
      <c r="B187" s="75"/>
      <c r="C187" s="69"/>
      <c r="D187" s="19"/>
      <c r="E187" s="70"/>
      <c r="F187" s="77">
        <f t="shared" si="2"/>
        <v>0</v>
      </c>
    </row>
    <row r="188" spans="1:6" collapsed="1" x14ac:dyDescent="0.25">
      <c r="A188" s="17" t="s">
        <v>126</v>
      </c>
      <c r="B188" s="68" t="s">
        <v>127</v>
      </c>
      <c r="C188" s="69" t="s">
        <v>16</v>
      </c>
      <c r="D188" s="19">
        <v>1</v>
      </c>
      <c r="E188" s="70"/>
      <c r="F188" s="77">
        <f t="shared" si="2"/>
        <v>0</v>
      </c>
    </row>
    <row r="189" spans="1:6" hidden="1" outlineLevel="1" x14ac:dyDescent="0.25">
      <c r="B189" s="72" t="s">
        <v>128</v>
      </c>
      <c r="C189" s="69"/>
      <c r="D189" s="19"/>
      <c r="E189" s="70"/>
      <c r="F189" s="77">
        <f t="shared" si="2"/>
        <v>0</v>
      </c>
    </row>
    <row r="190" spans="1:6" hidden="1" outlineLevel="1" x14ac:dyDescent="0.25">
      <c r="B190" s="72" t="s">
        <v>51</v>
      </c>
      <c r="C190" s="69"/>
      <c r="D190" s="19"/>
      <c r="E190" s="70"/>
      <c r="F190" s="77">
        <f t="shared" si="2"/>
        <v>0</v>
      </c>
    </row>
    <row r="191" spans="1:6" hidden="1" outlineLevel="1" x14ac:dyDescent="0.25">
      <c r="B191" s="72" t="s">
        <v>73</v>
      </c>
      <c r="C191" s="69"/>
      <c r="D191" s="19"/>
      <c r="E191" s="70"/>
      <c r="F191" s="77">
        <f t="shared" si="2"/>
        <v>0</v>
      </c>
    </row>
    <row r="192" spans="1:6" hidden="1" outlineLevel="1" x14ac:dyDescent="0.25">
      <c r="B192" s="72" t="s">
        <v>129</v>
      </c>
      <c r="C192" s="69"/>
      <c r="D192" s="19"/>
      <c r="E192" s="70"/>
      <c r="F192" s="77">
        <f t="shared" si="2"/>
        <v>0</v>
      </c>
    </row>
    <row r="193" spans="1:6" hidden="1" outlineLevel="1" x14ac:dyDescent="0.25">
      <c r="B193" s="72" t="s">
        <v>130</v>
      </c>
      <c r="C193" s="69"/>
      <c r="D193" s="19"/>
      <c r="E193" s="70"/>
      <c r="F193" s="77">
        <f t="shared" si="2"/>
        <v>0</v>
      </c>
    </row>
    <row r="194" spans="1:6" hidden="1" outlineLevel="1" x14ac:dyDescent="0.25">
      <c r="B194" s="72" t="s">
        <v>131</v>
      </c>
      <c r="C194" s="69"/>
      <c r="D194" s="19"/>
      <c r="E194" s="70"/>
      <c r="F194" s="77">
        <f t="shared" si="2"/>
        <v>0</v>
      </c>
    </row>
    <row r="195" spans="1:6" hidden="1" outlineLevel="1" x14ac:dyDescent="0.25">
      <c r="B195" s="72" t="s">
        <v>132</v>
      </c>
      <c r="C195" s="69"/>
      <c r="D195" s="19"/>
      <c r="E195" s="70"/>
      <c r="F195" s="77">
        <f t="shared" si="2"/>
        <v>0</v>
      </c>
    </row>
    <row r="196" spans="1:6" hidden="1" outlineLevel="1" x14ac:dyDescent="0.25">
      <c r="B196" s="72" t="s">
        <v>27</v>
      </c>
      <c r="C196" s="69"/>
      <c r="D196" s="19"/>
      <c r="E196" s="70"/>
      <c r="F196" s="77">
        <f t="shared" si="2"/>
        <v>0</v>
      </c>
    </row>
    <row r="197" spans="1:6" hidden="1" outlineLevel="1" x14ac:dyDescent="0.25">
      <c r="B197" s="72" t="s">
        <v>133</v>
      </c>
      <c r="C197" s="69"/>
      <c r="D197" s="19"/>
      <c r="E197" s="70"/>
      <c r="F197" s="77">
        <f t="shared" si="2"/>
        <v>0</v>
      </c>
    </row>
    <row r="198" spans="1:6" hidden="1" outlineLevel="1" x14ac:dyDescent="0.25">
      <c r="B198" s="72"/>
      <c r="C198" s="73"/>
      <c r="D198" s="19"/>
      <c r="E198" s="70"/>
      <c r="F198" s="77">
        <f t="shared" si="2"/>
        <v>0</v>
      </c>
    </row>
    <row r="199" spans="1:6" collapsed="1" x14ac:dyDescent="0.25">
      <c r="A199" s="17" t="s">
        <v>134</v>
      </c>
      <c r="B199" s="68" t="s">
        <v>135</v>
      </c>
      <c r="C199" s="69" t="s">
        <v>16</v>
      </c>
      <c r="D199" s="19">
        <v>1</v>
      </c>
      <c r="E199" s="70"/>
      <c r="F199" s="77">
        <f t="shared" si="2"/>
        <v>0</v>
      </c>
    </row>
    <row r="200" spans="1:6" hidden="1" outlineLevel="1" x14ac:dyDescent="0.25">
      <c r="B200" s="72" t="s">
        <v>51</v>
      </c>
      <c r="C200" s="69"/>
      <c r="D200" s="19"/>
      <c r="E200" s="70"/>
      <c r="F200" s="78">
        <f t="shared" si="2"/>
        <v>0</v>
      </c>
    </row>
    <row r="201" spans="1:6" hidden="1" outlineLevel="1" x14ac:dyDescent="0.25">
      <c r="B201" s="72" t="s">
        <v>73</v>
      </c>
      <c r="C201" s="69"/>
      <c r="D201" s="19"/>
      <c r="E201" s="70"/>
      <c r="F201" s="71">
        <f t="shared" si="2"/>
        <v>0</v>
      </c>
    </row>
    <row r="202" spans="1:6" hidden="1" outlineLevel="1" x14ac:dyDescent="0.25">
      <c r="B202" s="72" t="s">
        <v>129</v>
      </c>
      <c r="C202" s="69"/>
      <c r="D202" s="19"/>
      <c r="E202" s="70"/>
      <c r="F202" s="71">
        <f t="shared" si="2"/>
        <v>0</v>
      </c>
    </row>
    <row r="203" spans="1:6" hidden="1" outlineLevel="1" x14ac:dyDescent="0.25">
      <c r="B203" s="72" t="s">
        <v>136</v>
      </c>
      <c r="C203" s="69"/>
      <c r="D203" s="19"/>
      <c r="E203" s="70"/>
      <c r="F203" s="71">
        <f t="shared" si="2"/>
        <v>0</v>
      </c>
    </row>
    <row r="204" spans="1:6" hidden="1" outlineLevel="1" x14ac:dyDescent="0.25">
      <c r="B204" s="72" t="s">
        <v>137</v>
      </c>
      <c r="C204" s="69"/>
      <c r="D204" s="19"/>
      <c r="E204" s="70"/>
      <c r="F204" s="71">
        <f t="shared" si="2"/>
        <v>0</v>
      </c>
    </row>
    <row r="205" spans="1:6" hidden="1" outlineLevel="1" x14ac:dyDescent="0.25">
      <c r="B205" s="72" t="s">
        <v>132</v>
      </c>
      <c r="C205" s="69"/>
      <c r="D205" s="19"/>
      <c r="E205" s="70"/>
      <c r="F205" s="71">
        <f t="shared" si="2"/>
        <v>0</v>
      </c>
    </row>
    <row r="206" spans="1:6" hidden="1" outlineLevel="1" x14ac:dyDescent="0.25">
      <c r="B206" s="72" t="s">
        <v>27</v>
      </c>
      <c r="C206" s="69"/>
      <c r="D206" s="19"/>
      <c r="E206" s="70"/>
      <c r="F206" s="71">
        <f t="shared" si="2"/>
        <v>0</v>
      </c>
    </row>
    <row r="207" spans="1:6" hidden="1" outlineLevel="1" x14ac:dyDescent="0.25">
      <c r="B207" s="72" t="s">
        <v>133</v>
      </c>
      <c r="C207" s="69"/>
      <c r="D207" s="19"/>
      <c r="E207" s="70"/>
      <c r="F207" s="71">
        <f t="shared" si="2"/>
        <v>0</v>
      </c>
    </row>
    <row r="208" spans="1:6" hidden="1" outlineLevel="1" x14ac:dyDescent="0.25">
      <c r="B208" s="72"/>
      <c r="C208" s="69"/>
      <c r="D208" s="19"/>
      <c r="E208" s="70"/>
      <c r="F208" s="71">
        <f t="shared" si="2"/>
        <v>0</v>
      </c>
    </row>
    <row r="209" spans="1:6" collapsed="1" x14ac:dyDescent="0.25">
      <c r="A209" s="17" t="s">
        <v>138</v>
      </c>
      <c r="B209" s="68" t="s">
        <v>139</v>
      </c>
      <c r="C209" s="69" t="s">
        <v>16</v>
      </c>
      <c r="D209" s="19">
        <v>1</v>
      </c>
      <c r="E209" s="70">
        <v>0</v>
      </c>
      <c r="F209" s="71">
        <f t="shared" ref="F209:F272" si="3">D209*E209</f>
        <v>0</v>
      </c>
    </row>
    <row r="210" spans="1:6" hidden="1" outlineLevel="1" x14ac:dyDescent="0.25">
      <c r="B210" s="72" t="s">
        <v>51</v>
      </c>
      <c r="C210" s="82"/>
      <c r="D210" s="19"/>
      <c r="E210" s="70"/>
      <c r="F210" s="71">
        <f t="shared" si="3"/>
        <v>0</v>
      </c>
    </row>
    <row r="211" spans="1:6" hidden="1" outlineLevel="1" x14ac:dyDescent="0.25">
      <c r="B211" s="72" t="s">
        <v>73</v>
      </c>
      <c r="C211" s="69"/>
      <c r="D211" s="19"/>
      <c r="E211" s="70"/>
      <c r="F211" s="71">
        <f t="shared" si="3"/>
        <v>0</v>
      </c>
    </row>
    <row r="212" spans="1:6" hidden="1" outlineLevel="1" x14ac:dyDescent="0.25">
      <c r="B212" s="75" t="s">
        <v>140</v>
      </c>
      <c r="C212" s="69"/>
      <c r="D212" s="19"/>
      <c r="E212" s="70"/>
      <c r="F212" s="71">
        <f t="shared" si="3"/>
        <v>0</v>
      </c>
    </row>
    <row r="213" spans="1:6" hidden="1" outlineLevel="1" x14ac:dyDescent="0.25">
      <c r="B213" s="72" t="s">
        <v>141</v>
      </c>
      <c r="C213" s="69"/>
      <c r="D213" s="19"/>
      <c r="E213" s="70"/>
      <c r="F213" s="71">
        <f t="shared" si="3"/>
        <v>0</v>
      </c>
    </row>
    <row r="214" spans="1:6" hidden="1" outlineLevel="1" x14ac:dyDescent="0.25">
      <c r="B214" s="72" t="s">
        <v>27</v>
      </c>
      <c r="C214" s="69"/>
      <c r="D214" s="19"/>
      <c r="E214" s="70"/>
      <c r="F214" s="71">
        <f t="shared" si="3"/>
        <v>0</v>
      </c>
    </row>
    <row r="215" spans="1:6" hidden="1" outlineLevel="1" x14ac:dyDescent="0.25">
      <c r="B215" s="72" t="s">
        <v>142</v>
      </c>
      <c r="C215" s="69"/>
      <c r="D215" s="19"/>
      <c r="E215" s="70"/>
      <c r="F215" s="71">
        <f t="shared" si="3"/>
        <v>0</v>
      </c>
    </row>
    <row r="216" spans="1:6" hidden="1" outlineLevel="1" x14ac:dyDescent="0.25">
      <c r="B216" s="72"/>
      <c r="C216" s="69"/>
      <c r="D216" s="19"/>
      <c r="E216" s="70"/>
      <c r="F216" s="71">
        <f t="shared" si="3"/>
        <v>0</v>
      </c>
    </row>
    <row r="217" spans="1:6" collapsed="1" x14ac:dyDescent="0.25">
      <c r="A217" s="17" t="s">
        <v>143</v>
      </c>
      <c r="B217" s="68" t="s">
        <v>144</v>
      </c>
      <c r="C217" s="69" t="s">
        <v>16</v>
      </c>
      <c r="D217" s="19">
        <v>1</v>
      </c>
      <c r="E217" s="70">
        <v>0</v>
      </c>
      <c r="F217" s="71">
        <f t="shared" si="3"/>
        <v>0</v>
      </c>
    </row>
    <row r="218" spans="1:6" hidden="1" outlineLevel="1" x14ac:dyDescent="0.25">
      <c r="B218" s="72" t="s">
        <v>51</v>
      </c>
      <c r="C218" s="69"/>
      <c r="D218" s="19"/>
      <c r="E218" s="70"/>
      <c r="F218" s="71">
        <f t="shared" si="3"/>
        <v>0</v>
      </c>
    </row>
    <row r="219" spans="1:6" hidden="1" outlineLevel="1" x14ac:dyDescent="0.25">
      <c r="B219" s="72" t="s">
        <v>145</v>
      </c>
      <c r="C219" s="69"/>
      <c r="D219" s="19"/>
      <c r="E219" s="70"/>
      <c r="F219" s="71">
        <f t="shared" si="3"/>
        <v>0</v>
      </c>
    </row>
    <row r="220" spans="1:6" hidden="1" outlineLevel="1" x14ac:dyDescent="0.25">
      <c r="B220" s="72" t="s">
        <v>146</v>
      </c>
      <c r="C220" s="69"/>
      <c r="D220" s="19"/>
      <c r="E220" s="70"/>
      <c r="F220" s="71">
        <f t="shared" si="3"/>
        <v>0</v>
      </c>
    </row>
    <row r="221" spans="1:6" hidden="1" outlineLevel="1" x14ac:dyDescent="0.25">
      <c r="B221" s="72" t="s">
        <v>147</v>
      </c>
      <c r="C221" s="69"/>
      <c r="D221" s="19"/>
      <c r="E221" s="70"/>
      <c r="F221" s="71">
        <f t="shared" si="3"/>
        <v>0</v>
      </c>
    </row>
    <row r="222" spans="1:6" hidden="1" outlineLevel="1" x14ac:dyDescent="0.25">
      <c r="B222" s="72" t="s">
        <v>27</v>
      </c>
      <c r="C222" s="75"/>
      <c r="D222" s="19"/>
      <c r="E222" s="70"/>
      <c r="F222" s="71">
        <f t="shared" si="3"/>
        <v>0</v>
      </c>
    </row>
    <row r="223" spans="1:6" hidden="1" outlineLevel="1" x14ac:dyDescent="0.25">
      <c r="B223" s="72" t="s">
        <v>81</v>
      </c>
      <c r="C223" s="69"/>
      <c r="D223" s="19"/>
      <c r="E223" s="70"/>
      <c r="F223" s="71">
        <f t="shared" si="3"/>
        <v>0</v>
      </c>
    </row>
    <row r="224" spans="1:6" hidden="1" outlineLevel="1" x14ac:dyDescent="0.25">
      <c r="B224" s="72"/>
      <c r="C224" s="69"/>
      <c r="D224" s="19"/>
      <c r="E224" s="70"/>
      <c r="F224" s="71">
        <f t="shared" si="3"/>
        <v>0</v>
      </c>
    </row>
    <row r="225" spans="1:6" collapsed="1" x14ac:dyDescent="0.25">
      <c r="A225" s="17" t="s">
        <v>148</v>
      </c>
      <c r="B225" s="68" t="s">
        <v>149</v>
      </c>
      <c r="C225" s="69" t="s">
        <v>16</v>
      </c>
      <c r="D225" s="19">
        <v>1</v>
      </c>
      <c r="E225" s="70">
        <v>0</v>
      </c>
      <c r="F225" s="71">
        <f t="shared" si="3"/>
        <v>0</v>
      </c>
    </row>
    <row r="226" spans="1:6" hidden="1" outlineLevel="1" x14ac:dyDescent="0.25">
      <c r="B226" s="72" t="s">
        <v>51</v>
      </c>
      <c r="C226" s="69"/>
      <c r="D226" s="19"/>
      <c r="E226" s="70"/>
      <c r="F226" s="71">
        <f t="shared" si="3"/>
        <v>0</v>
      </c>
    </row>
    <row r="227" spans="1:6" hidden="1" outlineLevel="1" x14ac:dyDescent="0.25">
      <c r="B227" s="72" t="s">
        <v>73</v>
      </c>
      <c r="C227" s="69"/>
      <c r="D227" s="19"/>
      <c r="E227" s="70"/>
      <c r="F227" s="71">
        <f t="shared" si="3"/>
        <v>0</v>
      </c>
    </row>
    <row r="228" spans="1:6" hidden="1" outlineLevel="1" x14ac:dyDescent="0.25">
      <c r="B228" s="72" t="s">
        <v>150</v>
      </c>
      <c r="C228" s="69"/>
      <c r="D228" s="19"/>
      <c r="E228" s="70"/>
      <c r="F228" s="71">
        <f t="shared" si="3"/>
        <v>0</v>
      </c>
    </row>
    <row r="229" spans="1:6" hidden="1" outlineLevel="1" x14ac:dyDescent="0.25">
      <c r="B229" s="72" t="s">
        <v>146</v>
      </c>
      <c r="C229" s="69"/>
      <c r="D229" s="19"/>
      <c r="E229" s="70"/>
      <c r="F229" s="71">
        <f t="shared" si="3"/>
        <v>0</v>
      </c>
    </row>
    <row r="230" spans="1:6" hidden="1" outlineLevel="1" x14ac:dyDescent="0.25">
      <c r="B230" s="72" t="s">
        <v>151</v>
      </c>
      <c r="C230" s="69"/>
      <c r="D230" s="19"/>
      <c r="E230" s="70"/>
      <c r="F230" s="71">
        <f t="shared" si="3"/>
        <v>0</v>
      </c>
    </row>
    <row r="231" spans="1:6" hidden="1" outlineLevel="1" x14ac:dyDescent="0.25">
      <c r="B231" s="72" t="s">
        <v>27</v>
      </c>
      <c r="C231" s="75"/>
      <c r="D231" s="19"/>
      <c r="E231" s="70"/>
      <c r="F231" s="71">
        <f t="shared" si="3"/>
        <v>0</v>
      </c>
    </row>
    <row r="232" spans="1:6" hidden="1" outlineLevel="1" x14ac:dyDescent="0.25">
      <c r="B232" s="72" t="s">
        <v>81</v>
      </c>
      <c r="C232" s="69"/>
      <c r="D232" s="19"/>
      <c r="E232" s="70"/>
      <c r="F232" s="71">
        <f t="shared" si="3"/>
        <v>0</v>
      </c>
    </row>
    <row r="233" spans="1:6" hidden="1" outlineLevel="1" x14ac:dyDescent="0.25">
      <c r="B233" s="75"/>
      <c r="C233" s="69"/>
      <c r="D233" s="19"/>
      <c r="E233" s="70"/>
      <c r="F233" s="71">
        <f t="shared" si="3"/>
        <v>0</v>
      </c>
    </row>
    <row r="234" spans="1:6" collapsed="1" x14ac:dyDescent="0.25">
      <c r="A234" s="17" t="s">
        <v>152</v>
      </c>
      <c r="B234" s="68" t="s">
        <v>153</v>
      </c>
      <c r="C234" s="69" t="s">
        <v>16</v>
      </c>
      <c r="D234" s="19">
        <v>1</v>
      </c>
      <c r="E234" s="70">
        <v>500</v>
      </c>
      <c r="F234" s="71">
        <f t="shared" si="3"/>
        <v>500</v>
      </c>
    </row>
    <row r="235" spans="1:6" hidden="1" outlineLevel="1" x14ac:dyDescent="0.25">
      <c r="B235" s="4" t="s">
        <v>51</v>
      </c>
      <c r="C235" s="3"/>
      <c r="D235" s="19"/>
      <c r="F235" s="23">
        <f t="shared" si="3"/>
        <v>0</v>
      </c>
    </row>
    <row r="236" spans="1:6" hidden="1" outlineLevel="1" x14ac:dyDescent="0.25">
      <c r="B236" s="4" t="s">
        <v>154</v>
      </c>
      <c r="C236" s="3"/>
      <c r="D236" s="19"/>
      <c r="F236" s="23">
        <f t="shared" si="3"/>
        <v>0</v>
      </c>
    </row>
    <row r="237" spans="1:6" ht="26.25" hidden="1" outlineLevel="1" x14ac:dyDescent="0.25">
      <c r="B237" s="4" t="s">
        <v>19</v>
      </c>
      <c r="C237" s="3"/>
      <c r="D237" s="19"/>
      <c r="F237" s="23">
        <f t="shared" si="3"/>
        <v>0</v>
      </c>
    </row>
    <row r="238" spans="1:6" hidden="1" outlineLevel="1" x14ac:dyDescent="0.25">
      <c r="B238" s="4" t="s">
        <v>52</v>
      </c>
      <c r="C238" s="6"/>
      <c r="D238" s="19"/>
      <c r="F238" s="23">
        <f t="shared" si="3"/>
        <v>0</v>
      </c>
    </row>
    <row r="239" spans="1:6" ht="26.25" hidden="1" outlineLevel="1" x14ac:dyDescent="0.25">
      <c r="B239" s="4" t="s">
        <v>155</v>
      </c>
      <c r="C239" s="3"/>
      <c r="D239" s="19"/>
      <c r="F239" s="23">
        <f t="shared" si="3"/>
        <v>0</v>
      </c>
    </row>
    <row r="240" spans="1:6" hidden="1" outlineLevel="1" x14ac:dyDescent="0.25">
      <c r="B240" s="4" t="s">
        <v>22</v>
      </c>
      <c r="C240" s="3"/>
      <c r="D240" s="19"/>
      <c r="F240" s="23">
        <f t="shared" si="3"/>
        <v>0</v>
      </c>
    </row>
    <row r="241" spans="1:6" hidden="1" outlineLevel="1" x14ac:dyDescent="0.25">
      <c r="B241" s="4" t="s">
        <v>53</v>
      </c>
      <c r="C241" s="3"/>
      <c r="D241" s="19"/>
      <c r="F241" s="23">
        <f t="shared" si="3"/>
        <v>0</v>
      </c>
    </row>
    <row r="242" spans="1:6" hidden="1" outlineLevel="1" x14ac:dyDescent="0.25">
      <c r="B242" s="4" t="s">
        <v>54</v>
      </c>
      <c r="C242" s="3"/>
      <c r="D242" s="19"/>
      <c r="F242" s="23">
        <f t="shared" si="3"/>
        <v>0</v>
      </c>
    </row>
    <row r="243" spans="1:6" hidden="1" outlineLevel="1" x14ac:dyDescent="0.25">
      <c r="B243" s="4" t="s">
        <v>55</v>
      </c>
      <c r="C243" s="3"/>
      <c r="D243" s="19"/>
      <c r="F243" s="23">
        <f t="shared" si="3"/>
        <v>0</v>
      </c>
    </row>
    <row r="244" spans="1:6" hidden="1" outlineLevel="1" x14ac:dyDescent="0.25">
      <c r="B244" s="4" t="s">
        <v>27</v>
      </c>
      <c r="C244" s="3"/>
      <c r="D244" s="19"/>
      <c r="F244" s="23">
        <f t="shared" si="3"/>
        <v>0</v>
      </c>
    </row>
    <row r="245" spans="1:6" hidden="1" outlineLevel="1" x14ac:dyDescent="0.25">
      <c r="B245" s="4"/>
      <c r="C245" s="5"/>
      <c r="D245" s="19"/>
      <c r="F245" s="23">
        <f t="shared" si="3"/>
        <v>0</v>
      </c>
    </row>
    <row r="246" spans="1:6" collapsed="1" x14ac:dyDescent="0.25">
      <c r="A246" s="24" t="s">
        <v>156</v>
      </c>
      <c r="B246" s="29" t="s">
        <v>157</v>
      </c>
      <c r="C246" s="27"/>
      <c r="D246" s="28"/>
      <c r="E246" s="28"/>
      <c r="F246" s="28"/>
    </row>
    <row r="247" spans="1:6" x14ac:dyDescent="0.25">
      <c r="A247" s="25"/>
      <c r="B247" s="29"/>
      <c r="C247" s="29"/>
      <c r="D247" s="28"/>
      <c r="E247" s="28"/>
      <c r="F247" s="28"/>
    </row>
    <row r="248" spans="1:6" x14ac:dyDescent="0.25">
      <c r="A248" s="17" t="s">
        <v>158</v>
      </c>
      <c r="B248" s="68" t="s">
        <v>159</v>
      </c>
      <c r="C248" s="69" t="s">
        <v>160</v>
      </c>
      <c r="D248" s="19">
        <v>1</v>
      </c>
      <c r="E248" s="70">
        <v>10</v>
      </c>
      <c r="F248" s="71">
        <f t="shared" si="3"/>
        <v>10</v>
      </c>
    </row>
    <row r="249" spans="1:6" hidden="1" outlineLevel="1" x14ac:dyDescent="0.25">
      <c r="B249" s="83" t="s">
        <v>51</v>
      </c>
      <c r="C249" s="69"/>
      <c r="D249" s="19"/>
      <c r="E249" s="70"/>
      <c r="F249" s="71">
        <f t="shared" si="3"/>
        <v>0</v>
      </c>
    </row>
    <row r="250" spans="1:6" hidden="1" outlineLevel="1" x14ac:dyDescent="0.25">
      <c r="B250" s="83" t="s">
        <v>73</v>
      </c>
      <c r="C250" s="69"/>
      <c r="D250" s="19"/>
      <c r="E250" s="70"/>
      <c r="F250" s="71">
        <f t="shared" si="3"/>
        <v>0</v>
      </c>
    </row>
    <row r="251" spans="1:6" hidden="1" outlineLevel="1" x14ac:dyDescent="0.25">
      <c r="B251" s="83" t="s">
        <v>161</v>
      </c>
      <c r="C251" s="75"/>
      <c r="D251" s="19"/>
      <c r="E251" s="70"/>
      <c r="F251" s="71">
        <f t="shared" si="3"/>
        <v>0</v>
      </c>
    </row>
    <row r="252" spans="1:6" hidden="1" outlineLevel="1" x14ac:dyDescent="0.25">
      <c r="B252" s="83" t="s">
        <v>162</v>
      </c>
      <c r="C252" s="69"/>
      <c r="D252" s="19"/>
      <c r="E252" s="70"/>
      <c r="F252" s="71">
        <f t="shared" si="3"/>
        <v>0</v>
      </c>
    </row>
    <row r="253" spans="1:6" hidden="1" outlineLevel="1" x14ac:dyDescent="0.25">
      <c r="B253" s="83" t="s">
        <v>163</v>
      </c>
      <c r="C253" s="69"/>
      <c r="D253" s="19"/>
      <c r="E253" s="70"/>
      <c r="F253" s="71">
        <f t="shared" si="3"/>
        <v>0</v>
      </c>
    </row>
    <row r="254" spans="1:6" hidden="1" outlineLevel="1" x14ac:dyDescent="0.25">
      <c r="B254" s="72" t="s">
        <v>27</v>
      </c>
      <c r="C254" s="69"/>
      <c r="D254" s="19"/>
      <c r="E254" s="70"/>
      <c r="F254" s="71">
        <f t="shared" si="3"/>
        <v>0</v>
      </c>
    </row>
    <row r="255" spans="1:6" hidden="1" outlineLevel="1" x14ac:dyDescent="0.25">
      <c r="B255" s="72"/>
      <c r="C255" s="69"/>
      <c r="D255" s="19"/>
      <c r="E255" s="70"/>
      <c r="F255" s="71">
        <f t="shared" si="3"/>
        <v>0</v>
      </c>
    </row>
    <row r="256" spans="1:6" collapsed="1" x14ac:dyDescent="0.25">
      <c r="A256" s="17" t="s">
        <v>164</v>
      </c>
      <c r="B256" s="68" t="s">
        <v>165</v>
      </c>
      <c r="C256" s="69" t="s">
        <v>160</v>
      </c>
      <c r="D256" s="19">
        <v>1</v>
      </c>
      <c r="E256" s="70">
        <v>40</v>
      </c>
      <c r="F256" s="71">
        <f t="shared" si="3"/>
        <v>40</v>
      </c>
    </row>
    <row r="257" spans="1:6" hidden="1" outlineLevel="1" x14ac:dyDescent="0.25">
      <c r="B257" s="83" t="s">
        <v>51</v>
      </c>
      <c r="C257" s="69"/>
      <c r="D257" s="19"/>
      <c r="E257" s="70"/>
      <c r="F257" s="71">
        <f t="shared" si="3"/>
        <v>0</v>
      </c>
    </row>
    <row r="258" spans="1:6" hidden="1" outlineLevel="1" x14ac:dyDescent="0.25">
      <c r="B258" s="83" t="s">
        <v>73</v>
      </c>
      <c r="C258" s="69"/>
      <c r="D258" s="19"/>
      <c r="E258" s="70"/>
      <c r="F258" s="71">
        <f t="shared" si="3"/>
        <v>0</v>
      </c>
    </row>
    <row r="259" spans="1:6" hidden="1" outlineLevel="1" x14ac:dyDescent="0.25">
      <c r="B259" s="83" t="s">
        <v>161</v>
      </c>
      <c r="C259" s="75"/>
      <c r="D259" s="19"/>
      <c r="E259" s="70"/>
      <c r="F259" s="71">
        <f t="shared" si="3"/>
        <v>0</v>
      </c>
    </row>
    <row r="260" spans="1:6" hidden="1" outlineLevel="1" x14ac:dyDescent="0.25">
      <c r="B260" s="83" t="s">
        <v>162</v>
      </c>
      <c r="C260" s="69"/>
      <c r="D260" s="19"/>
      <c r="E260" s="70"/>
      <c r="F260" s="71">
        <f t="shared" si="3"/>
        <v>0</v>
      </c>
    </row>
    <row r="261" spans="1:6" hidden="1" outlineLevel="1" x14ac:dyDescent="0.25">
      <c r="B261" s="83" t="s">
        <v>163</v>
      </c>
      <c r="C261" s="69"/>
      <c r="D261" s="19"/>
      <c r="E261" s="70"/>
      <c r="F261" s="71">
        <f t="shared" si="3"/>
        <v>0</v>
      </c>
    </row>
    <row r="262" spans="1:6" hidden="1" outlineLevel="1" x14ac:dyDescent="0.25">
      <c r="B262" s="72" t="s">
        <v>27</v>
      </c>
      <c r="C262" s="69"/>
      <c r="D262" s="19"/>
      <c r="E262" s="70"/>
      <c r="F262" s="71">
        <f t="shared" si="3"/>
        <v>0</v>
      </c>
    </row>
    <row r="263" spans="1:6" hidden="1" outlineLevel="1" x14ac:dyDescent="0.25">
      <c r="B263" s="72"/>
      <c r="C263" s="69"/>
      <c r="D263" s="19"/>
      <c r="E263" s="70"/>
      <c r="F263" s="71">
        <f t="shared" si="3"/>
        <v>0</v>
      </c>
    </row>
    <row r="264" spans="1:6" collapsed="1" x14ac:dyDescent="0.25">
      <c r="A264" s="17" t="s">
        <v>166</v>
      </c>
      <c r="B264" s="68" t="s">
        <v>167</v>
      </c>
      <c r="C264" s="69" t="s">
        <v>16</v>
      </c>
      <c r="D264" s="19">
        <v>1</v>
      </c>
      <c r="E264" s="70">
        <v>45</v>
      </c>
      <c r="F264" s="71">
        <f t="shared" si="3"/>
        <v>45</v>
      </c>
    </row>
    <row r="265" spans="1:6" hidden="1" outlineLevel="1" x14ac:dyDescent="0.25">
      <c r="B265" s="72" t="s">
        <v>51</v>
      </c>
      <c r="C265" s="69"/>
      <c r="D265" s="19"/>
      <c r="E265" s="70"/>
      <c r="F265" s="71">
        <f t="shared" si="3"/>
        <v>0</v>
      </c>
    </row>
    <row r="266" spans="1:6" hidden="1" outlineLevel="1" x14ac:dyDescent="0.25">
      <c r="B266" s="72" t="s">
        <v>73</v>
      </c>
      <c r="C266" s="69"/>
      <c r="D266" s="19"/>
      <c r="E266" s="70"/>
      <c r="F266" s="71">
        <f t="shared" si="3"/>
        <v>0</v>
      </c>
    </row>
    <row r="267" spans="1:6" hidden="1" outlineLevel="1" x14ac:dyDescent="0.25">
      <c r="B267" s="72" t="s">
        <v>168</v>
      </c>
      <c r="C267" s="69"/>
      <c r="D267" s="19"/>
      <c r="E267" s="70"/>
      <c r="F267" s="71">
        <f t="shared" si="3"/>
        <v>0</v>
      </c>
    </row>
    <row r="268" spans="1:6" hidden="1" outlineLevel="1" x14ac:dyDescent="0.25">
      <c r="B268" s="72" t="s">
        <v>169</v>
      </c>
      <c r="C268" s="69"/>
      <c r="D268" s="19"/>
      <c r="E268" s="70"/>
      <c r="F268" s="71">
        <f t="shared" si="3"/>
        <v>0</v>
      </c>
    </row>
    <row r="269" spans="1:6" hidden="1" outlineLevel="1" x14ac:dyDescent="0.25">
      <c r="B269" s="72" t="s">
        <v>170</v>
      </c>
      <c r="C269" s="69"/>
      <c r="D269" s="19"/>
      <c r="E269" s="70"/>
      <c r="F269" s="71">
        <f t="shared" si="3"/>
        <v>0</v>
      </c>
    </row>
    <row r="270" spans="1:6" hidden="1" outlineLevel="1" x14ac:dyDescent="0.25">
      <c r="B270" s="72" t="s">
        <v>171</v>
      </c>
      <c r="C270" s="69"/>
      <c r="D270" s="19"/>
      <c r="E270" s="70"/>
      <c r="F270" s="71">
        <f t="shared" si="3"/>
        <v>0</v>
      </c>
    </row>
    <row r="271" spans="1:6" hidden="1" outlineLevel="1" x14ac:dyDescent="0.25">
      <c r="B271" s="72" t="s">
        <v>27</v>
      </c>
      <c r="C271" s="69"/>
      <c r="D271" s="19"/>
      <c r="E271" s="70"/>
      <c r="F271" s="71">
        <f t="shared" si="3"/>
        <v>0</v>
      </c>
    </row>
    <row r="272" spans="1:6" hidden="1" outlineLevel="1" x14ac:dyDescent="0.25">
      <c r="B272" s="72" t="s">
        <v>109</v>
      </c>
      <c r="C272" s="82"/>
      <c r="D272" s="19"/>
      <c r="E272" s="70"/>
      <c r="F272" s="71">
        <f t="shared" si="3"/>
        <v>0</v>
      </c>
    </row>
    <row r="273" spans="1:6" hidden="1" outlineLevel="1" x14ac:dyDescent="0.25">
      <c r="B273" s="72"/>
      <c r="C273" s="69"/>
      <c r="D273" s="19"/>
      <c r="E273" s="70"/>
      <c r="F273" s="71">
        <f t="shared" ref="F273:F336" si="4">D273*E273</f>
        <v>0</v>
      </c>
    </row>
    <row r="274" spans="1:6" collapsed="1" x14ac:dyDescent="0.25">
      <c r="A274" s="17" t="s">
        <v>172</v>
      </c>
      <c r="B274" s="68" t="s">
        <v>173</v>
      </c>
      <c r="C274" s="69" t="s">
        <v>16</v>
      </c>
      <c r="D274" s="19">
        <v>1</v>
      </c>
      <c r="E274" s="70">
        <v>45</v>
      </c>
      <c r="F274" s="71">
        <f t="shared" si="4"/>
        <v>45</v>
      </c>
    </row>
    <row r="275" spans="1:6" hidden="1" outlineLevel="1" x14ac:dyDescent="0.25">
      <c r="B275" s="72" t="s">
        <v>51</v>
      </c>
      <c r="C275" s="69"/>
      <c r="D275" s="19"/>
      <c r="E275" s="70"/>
      <c r="F275" s="71">
        <f t="shared" si="4"/>
        <v>0</v>
      </c>
    </row>
    <row r="276" spans="1:6" hidden="1" outlineLevel="1" x14ac:dyDescent="0.25">
      <c r="B276" s="72" t="s">
        <v>73</v>
      </c>
      <c r="C276" s="69"/>
      <c r="D276" s="19"/>
      <c r="E276" s="70"/>
      <c r="F276" s="71">
        <f t="shared" si="4"/>
        <v>0</v>
      </c>
    </row>
    <row r="277" spans="1:6" hidden="1" outlineLevel="1" x14ac:dyDescent="0.25">
      <c r="B277" s="72" t="s">
        <v>174</v>
      </c>
      <c r="C277" s="69"/>
      <c r="D277" s="19"/>
      <c r="E277" s="70"/>
      <c r="F277" s="71">
        <f t="shared" si="4"/>
        <v>0</v>
      </c>
    </row>
    <row r="278" spans="1:6" hidden="1" outlineLevel="1" x14ac:dyDescent="0.25">
      <c r="B278" s="72" t="s">
        <v>175</v>
      </c>
      <c r="C278" s="69"/>
      <c r="D278" s="19"/>
      <c r="E278" s="70"/>
      <c r="F278" s="71">
        <f t="shared" si="4"/>
        <v>0</v>
      </c>
    </row>
    <row r="279" spans="1:6" hidden="1" outlineLevel="1" x14ac:dyDescent="0.25">
      <c r="B279" s="72" t="s">
        <v>170</v>
      </c>
      <c r="C279" s="69"/>
      <c r="D279" s="19"/>
      <c r="E279" s="70"/>
      <c r="F279" s="71">
        <f t="shared" si="4"/>
        <v>0</v>
      </c>
    </row>
    <row r="280" spans="1:6" hidden="1" outlineLevel="1" x14ac:dyDescent="0.25">
      <c r="B280" s="72" t="s">
        <v>171</v>
      </c>
      <c r="C280" s="69"/>
      <c r="D280" s="19"/>
      <c r="E280" s="70"/>
      <c r="F280" s="71">
        <f t="shared" si="4"/>
        <v>0</v>
      </c>
    </row>
    <row r="281" spans="1:6" hidden="1" outlineLevel="1" x14ac:dyDescent="0.25">
      <c r="B281" s="72" t="s">
        <v>27</v>
      </c>
      <c r="C281" s="69"/>
      <c r="D281" s="19"/>
      <c r="E281" s="70"/>
      <c r="F281" s="71">
        <f t="shared" si="4"/>
        <v>0</v>
      </c>
    </row>
    <row r="282" spans="1:6" hidden="1" outlineLevel="1" x14ac:dyDescent="0.25">
      <c r="B282" s="72"/>
      <c r="C282" s="69"/>
      <c r="D282" s="19"/>
      <c r="E282" s="70"/>
      <c r="F282" s="71">
        <f t="shared" si="4"/>
        <v>0</v>
      </c>
    </row>
    <row r="283" spans="1:6" collapsed="1" x14ac:dyDescent="0.25">
      <c r="A283" s="17" t="s">
        <v>176</v>
      </c>
      <c r="B283" s="68" t="s">
        <v>177</v>
      </c>
      <c r="C283" s="69" t="s">
        <v>16</v>
      </c>
      <c r="D283" s="19">
        <v>1</v>
      </c>
      <c r="E283" s="70">
        <f>0.35*E9</f>
        <v>665</v>
      </c>
      <c r="F283" s="71">
        <f t="shared" si="4"/>
        <v>665</v>
      </c>
    </row>
    <row r="284" spans="1:6" hidden="1" outlineLevel="1" x14ac:dyDescent="0.25">
      <c r="B284" s="72" t="s">
        <v>51</v>
      </c>
      <c r="C284" s="69"/>
      <c r="D284" s="19"/>
      <c r="E284" s="70"/>
      <c r="F284" s="71">
        <f t="shared" si="4"/>
        <v>0</v>
      </c>
    </row>
    <row r="285" spans="1:6" hidden="1" outlineLevel="1" x14ac:dyDescent="0.25">
      <c r="B285" s="72" t="s">
        <v>73</v>
      </c>
      <c r="C285" s="69"/>
      <c r="D285" s="19"/>
      <c r="E285" s="70"/>
      <c r="F285" s="71">
        <f t="shared" si="4"/>
        <v>0</v>
      </c>
    </row>
    <row r="286" spans="1:6" hidden="1" outlineLevel="1" x14ac:dyDescent="0.25">
      <c r="B286" s="83" t="s">
        <v>178</v>
      </c>
      <c r="C286" s="69"/>
      <c r="D286" s="19"/>
      <c r="E286" s="70"/>
      <c r="F286" s="71">
        <f t="shared" si="4"/>
        <v>0</v>
      </c>
    </row>
    <row r="287" spans="1:6" hidden="1" outlineLevel="1" x14ac:dyDescent="0.25">
      <c r="B287" s="83" t="s">
        <v>179</v>
      </c>
      <c r="C287" s="69"/>
      <c r="D287" s="19"/>
      <c r="E287" s="70"/>
      <c r="F287" s="71">
        <f t="shared" si="4"/>
        <v>0</v>
      </c>
    </row>
    <row r="288" spans="1:6" hidden="1" outlineLevel="1" x14ac:dyDescent="0.25">
      <c r="B288" s="83" t="s">
        <v>180</v>
      </c>
      <c r="C288" s="73"/>
      <c r="D288" s="19"/>
      <c r="E288" s="70"/>
      <c r="F288" s="71">
        <f t="shared" si="4"/>
        <v>0</v>
      </c>
    </row>
    <row r="289" spans="1:6" hidden="1" outlineLevel="1" x14ac:dyDescent="0.25">
      <c r="B289" s="72" t="s">
        <v>27</v>
      </c>
      <c r="C289" s="73"/>
      <c r="D289" s="19"/>
      <c r="E289" s="70"/>
      <c r="F289" s="71">
        <f t="shared" si="4"/>
        <v>0</v>
      </c>
    </row>
    <row r="290" spans="1:6" hidden="1" outlineLevel="1" x14ac:dyDescent="0.25">
      <c r="B290" s="72"/>
      <c r="C290" s="69"/>
      <c r="D290" s="19"/>
      <c r="E290" s="70"/>
      <c r="F290" s="71">
        <f t="shared" si="4"/>
        <v>0</v>
      </c>
    </row>
    <row r="291" spans="1:6" collapsed="1" x14ac:dyDescent="0.25">
      <c r="A291" s="17" t="s">
        <v>181</v>
      </c>
      <c r="B291" s="68" t="s">
        <v>182</v>
      </c>
      <c r="C291" s="69" t="s">
        <v>16</v>
      </c>
      <c r="D291" s="19">
        <v>1</v>
      </c>
      <c r="E291" s="70">
        <v>50</v>
      </c>
      <c r="F291" s="71">
        <f t="shared" si="4"/>
        <v>50</v>
      </c>
    </row>
    <row r="292" spans="1:6" hidden="1" outlineLevel="1" x14ac:dyDescent="0.25">
      <c r="B292" s="4" t="s">
        <v>51</v>
      </c>
      <c r="C292" s="3"/>
      <c r="D292" s="19"/>
      <c r="F292" s="23">
        <f t="shared" si="4"/>
        <v>0</v>
      </c>
    </row>
    <row r="293" spans="1:6" hidden="1" outlineLevel="1" x14ac:dyDescent="0.25">
      <c r="B293" s="4" t="s">
        <v>73</v>
      </c>
      <c r="C293" s="3"/>
      <c r="D293" s="19"/>
      <c r="F293" s="23">
        <f t="shared" si="4"/>
        <v>0</v>
      </c>
    </row>
    <row r="294" spans="1:6" hidden="1" outlineLevel="1" x14ac:dyDescent="0.25">
      <c r="B294" s="4" t="s">
        <v>183</v>
      </c>
      <c r="C294" s="18"/>
      <c r="D294" s="19"/>
      <c r="F294" s="23">
        <f t="shared" si="4"/>
        <v>0</v>
      </c>
    </row>
    <row r="295" spans="1:6" hidden="1" outlineLevel="1" x14ac:dyDescent="0.25">
      <c r="B295" s="4" t="s">
        <v>184</v>
      </c>
      <c r="C295" s="3"/>
      <c r="D295" s="19"/>
      <c r="F295" s="23">
        <f t="shared" si="4"/>
        <v>0</v>
      </c>
    </row>
    <row r="296" spans="1:6" hidden="1" outlineLevel="1" x14ac:dyDescent="0.25">
      <c r="B296" s="4" t="s">
        <v>185</v>
      </c>
      <c r="C296" s="3"/>
      <c r="D296" s="19"/>
      <c r="F296" s="23">
        <f t="shared" si="4"/>
        <v>0</v>
      </c>
    </row>
    <row r="297" spans="1:6" hidden="1" outlineLevel="1" x14ac:dyDescent="0.25">
      <c r="B297" s="4" t="s">
        <v>27</v>
      </c>
      <c r="C297" s="3"/>
      <c r="D297" s="19"/>
      <c r="F297" s="23">
        <f t="shared" si="4"/>
        <v>0</v>
      </c>
    </row>
    <row r="298" spans="1:6" hidden="1" outlineLevel="1" x14ac:dyDescent="0.25">
      <c r="B298" s="4"/>
      <c r="C298" s="3"/>
      <c r="D298" s="19"/>
      <c r="F298" s="23">
        <f t="shared" si="4"/>
        <v>0</v>
      </c>
    </row>
    <row r="299" spans="1:6" collapsed="1" x14ac:dyDescent="0.25">
      <c r="A299" s="25" t="s">
        <v>186</v>
      </c>
      <c r="B299" s="30" t="s">
        <v>187</v>
      </c>
      <c r="C299" s="27"/>
      <c r="D299" s="28"/>
      <c r="E299" s="28"/>
      <c r="F299" s="28"/>
    </row>
    <row r="300" spans="1:6" x14ac:dyDescent="0.25">
      <c r="A300" s="25"/>
      <c r="B300" s="30"/>
      <c r="C300" s="29"/>
      <c r="D300" s="28"/>
      <c r="E300" s="28"/>
      <c r="F300" s="28"/>
    </row>
    <row r="301" spans="1:6" x14ac:dyDescent="0.25">
      <c r="A301" s="17" t="s">
        <v>188</v>
      </c>
      <c r="B301" s="68" t="s">
        <v>189</v>
      </c>
      <c r="C301" s="69" t="s">
        <v>107</v>
      </c>
      <c r="D301" s="19">
        <v>1</v>
      </c>
      <c r="E301" s="70">
        <v>10</v>
      </c>
      <c r="F301" s="71">
        <f t="shared" si="4"/>
        <v>10</v>
      </c>
    </row>
    <row r="302" spans="1:6" hidden="1" outlineLevel="1" x14ac:dyDescent="0.25">
      <c r="B302" s="72" t="s">
        <v>51</v>
      </c>
      <c r="C302" s="69"/>
      <c r="D302" s="19"/>
      <c r="E302" s="70"/>
      <c r="F302" s="71">
        <f t="shared" si="4"/>
        <v>0</v>
      </c>
    </row>
    <row r="303" spans="1:6" hidden="1" outlineLevel="1" x14ac:dyDescent="0.25">
      <c r="B303" s="72" t="s">
        <v>73</v>
      </c>
      <c r="C303" s="69"/>
      <c r="D303" s="19"/>
      <c r="E303" s="70"/>
      <c r="F303" s="71">
        <f t="shared" si="4"/>
        <v>0</v>
      </c>
    </row>
    <row r="304" spans="1:6" hidden="1" outlineLevel="1" x14ac:dyDescent="0.25">
      <c r="B304" s="72" t="s">
        <v>190</v>
      </c>
      <c r="C304" s="69"/>
      <c r="D304" s="19"/>
      <c r="E304" s="70"/>
      <c r="F304" s="71">
        <f t="shared" si="4"/>
        <v>0</v>
      </c>
    </row>
    <row r="305" spans="1:6" hidden="1" outlineLevel="1" x14ac:dyDescent="0.25">
      <c r="B305" s="72" t="s">
        <v>191</v>
      </c>
      <c r="C305" s="69"/>
      <c r="D305" s="19"/>
      <c r="E305" s="70"/>
      <c r="F305" s="71">
        <f t="shared" si="4"/>
        <v>0</v>
      </c>
    </row>
    <row r="306" spans="1:6" hidden="1" outlineLevel="1" x14ac:dyDescent="0.25">
      <c r="B306" s="72" t="s">
        <v>192</v>
      </c>
      <c r="C306" s="69"/>
      <c r="D306" s="19"/>
      <c r="E306" s="70"/>
      <c r="F306" s="71">
        <f t="shared" si="4"/>
        <v>0</v>
      </c>
    </row>
    <row r="307" spans="1:6" hidden="1" outlineLevel="1" x14ac:dyDescent="0.25">
      <c r="B307" s="72" t="s">
        <v>193</v>
      </c>
      <c r="C307" s="69"/>
      <c r="D307" s="19"/>
      <c r="E307" s="70"/>
      <c r="F307" s="71">
        <f t="shared" si="4"/>
        <v>0</v>
      </c>
    </row>
    <row r="308" spans="1:6" hidden="1" outlineLevel="1" x14ac:dyDescent="0.25">
      <c r="B308" s="72" t="s">
        <v>27</v>
      </c>
      <c r="C308" s="69"/>
      <c r="D308" s="19"/>
      <c r="E308" s="70"/>
      <c r="F308" s="71">
        <f t="shared" si="4"/>
        <v>0</v>
      </c>
    </row>
    <row r="309" spans="1:6" hidden="1" outlineLevel="1" x14ac:dyDescent="0.25">
      <c r="B309" s="72"/>
      <c r="C309" s="69"/>
      <c r="D309" s="19"/>
      <c r="E309" s="70"/>
      <c r="F309" s="71">
        <f t="shared" si="4"/>
        <v>0</v>
      </c>
    </row>
    <row r="310" spans="1:6" collapsed="1" x14ac:dyDescent="0.25">
      <c r="A310" s="17" t="s">
        <v>194</v>
      </c>
      <c r="B310" s="68" t="s">
        <v>195</v>
      </c>
      <c r="C310" s="69" t="s">
        <v>107</v>
      </c>
      <c r="D310" s="19">
        <v>1</v>
      </c>
      <c r="E310" s="70">
        <v>2</v>
      </c>
      <c r="F310" s="71">
        <f t="shared" si="4"/>
        <v>2</v>
      </c>
    </row>
    <row r="311" spans="1:6" hidden="1" outlineLevel="1" x14ac:dyDescent="0.25">
      <c r="B311" s="4" t="s">
        <v>51</v>
      </c>
      <c r="C311" s="3"/>
      <c r="D311" s="19"/>
      <c r="F311" s="23">
        <f t="shared" si="4"/>
        <v>0</v>
      </c>
    </row>
    <row r="312" spans="1:6" hidden="1" outlineLevel="1" x14ac:dyDescent="0.25">
      <c r="B312" s="4" t="s">
        <v>73</v>
      </c>
      <c r="C312" s="3"/>
      <c r="D312" s="19"/>
      <c r="F312" s="23">
        <f t="shared" si="4"/>
        <v>0</v>
      </c>
    </row>
    <row r="313" spans="1:6" hidden="1" outlineLevel="1" x14ac:dyDescent="0.25">
      <c r="B313" s="4" t="s">
        <v>196</v>
      </c>
      <c r="C313" s="3"/>
      <c r="D313" s="19"/>
      <c r="F313" s="23">
        <f t="shared" si="4"/>
        <v>0</v>
      </c>
    </row>
    <row r="314" spans="1:6" hidden="1" outlineLevel="1" x14ac:dyDescent="0.25">
      <c r="B314" s="4" t="s">
        <v>197</v>
      </c>
      <c r="C314" s="3"/>
      <c r="D314" s="19"/>
      <c r="F314" s="23">
        <f t="shared" si="4"/>
        <v>0</v>
      </c>
    </row>
    <row r="315" spans="1:6" hidden="1" outlineLevel="1" x14ac:dyDescent="0.25">
      <c r="B315" s="4" t="s">
        <v>198</v>
      </c>
      <c r="C315" s="3"/>
      <c r="D315" s="19"/>
      <c r="F315" s="23">
        <f t="shared" si="4"/>
        <v>0</v>
      </c>
    </row>
    <row r="316" spans="1:6" hidden="1" outlineLevel="1" x14ac:dyDescent="0.25">
      <c r="B316" s="4" t="s">
        <v>199</v>
      </c>
      <c r="C316" s="3"/>
      <c r="D316" s="19"/>
      <c r="F316" s="23">
        <f t="shared" si="4"/>
        <v>0</v>
      </c>
    </row>
    <row r="317" spans="1:6" hidden="1" outlineLevel="1" x14ac:dyDescent="0.25">
      <c r="B317" s="5" t="s">
        <v>200</v>
      </c>
      <c r="C317" s="5"/>
      <c r="D317" s="19"/>
      <c r="F317" s="23">
        <f t="shared" si="4"/>
        <v>0</v>
      </c>
    </row>
    <row r="318" spans="1:6" hidden="1" outlineLevel="1" x14ac:dyDescent="0.25">
      <c r="B318" s="7" t="s">
        <v>201</v>
      </c>
      <c r="C318" s="3"/>
      <c r="D318" s="19"/>
      <c r="F318" s="23">
        <f t="shared" si="4"/>
        <v>0</v>
      </c>
    </row>
    <row r="319" spans="1:6" hidden="1" outlineLevel="1" x14ac:dyDescent="0.25">
      <c r="B319" s="5" t="s">
        <v>202</v>
      </c>
      <c r="C319" s="5"/>
      <c r="D319" s="19"/>
      <c r="F319" s="23">
        <f t="shared" si="4"/>
        <v>0</v>
      </c>
    </row>
    <row r="320" spans="1:6" hidden="1" outlineLevel="1" x14ac:dyDescent="0.25">
      <c r="B320" s="4" t="s">
        <v>27</v>
      </c>
      <c r="C320" s="5"/>
      <c r="D320" s="19"/>
      <c r="F320" s="23">
        <f t="shared" si="4"/>
        <v>0</v>
      </c>
    </row>
    <row r="321" spans="1:6" hidden="1" outlineLevel="1" x14ac:dyDescent="0.25">
      <c r="B321" s="2"/>
      <c r="C321" s="3"/>
      <c r="D321" s="19"/>
      <c r="F321" s="23">
        <f t="shared" si="4"/>
        <v>0</v>
      </c>
    </row>
    <row r="322" spans="1:6" collapsed="1" x14ac:dyDescent="0.25">
      <c r="A322" s="24" t="s">
        <v>203</v>
      </c>
      <c r="B322" s="29" t="s">
        <v>204</v>
      </c>
      <c r="C322" s="27"/>
      <c r="D322" s="28"/>
      <c r="E322" s="28"/>
      <c r="F322" s="28"/>
    </row>
    <row r="323" spans="1:6" x14ac:dyDescent="0.25">
      <c r="A323" s="25"/>
      <c r="B323" s="31"/>
      <c r="C323" s="29"/>
      <c r="D323" s="28"/>
      <c r="E323" s="28"/>
      <c r="F323" s="28"/>
    </row>
    <row r="324" spans="1:6" x14ac:dyDescent="0.25">
      <c r="A324" s="17" t="s">
        <v>205</v>
      </c>
      <c r="B324" s="68" t="s">
        <v>206</v>
      </c>
      <c r="C324" s="69" t="s">
        <v>207</v>
      </c>
      <c r="D324" s="19">
        <v>1</v>
      </c>
      <c r="E324" s="70">
        <v>2</v>
      </c>
      <c r="F324" s="71">
        <f t="shared" si="4"/>
        <v>2</v>
      </c>
    </row>
    <row r="325" spans="1:6" hidden="1" outlineLevel="1" x14ac:dyDescent="0.25">
      <c r="B325" s="72" t="s">
        <v>208</v>
      </c>
      <c r="C325" s="69"/>
      <c r="D325" s="19"/>
      <c r="E325" s="70"/>
      <c r="F325" s="71">
        <f t="shared" si="4"/>
        <v>0</v>
      </c>
    </row>
    <row r="326" spans="1:6" hidden="1" outlineLevel="1" x14ac:dyDescent="0.25">
      <c r="B326" s="72"/>
      <c r="C326" s="69"/>
      <c r="D326" s="19"/>
      <c r="E326" s="70"/>
      <c r="F326" s="71">
        <f t="shared" si="4"/>
        <v>0</v>
      </c>
    </row>
    <row r="327" spans="1:6" collapsed="1" x14ac:dyDescent="0.25">
      <c r="A327" s="17" t="s">
        <v>209</v>
      </c>
      <c r="B327" s="68" t="s">
        <v>210</v>
      </c>
      <c r="C327" s="69" t="s">
        <v>207</v>
      </c>
      <c r="D327" s="19">
        <v>1</v>
      </c>
      <c r="E327" s="70">
        <v>2</v>
      </c>
      <c r="F327" s="71">
        <f t="shared" si="4"/>
        <v>2</v>
      </c>
    </row>
    <row r="328" spans="1:6" hidden="1" outlineLevel="1" x14ac:dyDescent="0.25">
      <c r="B328" s="72" t="s">
        <v>208</v>
      </c>
      <c r="C328" s="75"/>
      <c r="D328" s="19"/>
      <c r="E328" s="70"/>
      <c r="F328" s="71">
        <f t="shared" si="4"/>
        <v>0</v>
      </c>
    </row>
    <row r="329" spans="1:6" hidden="1" outlineLevel="1" x14ac:dyDescent="0.25">
      <c r="B329" s="72"/>
      <c r="C329" s="75"/>
      <c r="D329" s="19"/>
      <c r="E329" s="70"/>
      <c r="F329" s="71">
        <f t="shared" si="4"/>
        <v>0</v>
      </c>
    </row>
    <row r="330" spans="1:6" hidden="1" outlineLevel="1" x14ac:dyDescent="0.25">
      <c r="B330" s="75" t="s">
        <v>211</v>
      </c>
      <c r="C330" s="69"/>
      <c r="D330" s="19"/>
      <c r="E330" s="70"/>
      <c r="F330" s="71">
        <f t="shared" si="4"/>
        <v>0</v>
      </c>
    </row>
    <row r="331" spans="1:6" hidden="1" outlineLevel="1" x14ac:dyDescent="0.25">
      <c r="B331" s="81"/>
      <c r="C331" s="69"/>
      <c r="D331" s="19"/>
      <c r="E331" s="70"/>
      <c r="F331" s="71">
        <f t="shared" si="4"/>
        <v>0</v>
      </c>
    </row>
    <row r="332" spans="1:6" collapsed="1" x14ac:dyDescent="0.25">
      <c r="A332" s="17" t="s">
        <v>212</v>
      </c>
      <c r="B332" s="68" t="s">
        <v>213</v>
      </c>
      <c r="C332" s="69" t="s">
        <v>207</v>
      </c>
      <c r="D332" s="19">
        <v>1</v>
      </c>
      <c r="E332" s="70">
        <v>2</v>
      </c>
      <c r="F332" s="71">
        <f t="shared" si="4"/>
        <v>2</v>
      </c>
    </row>
    <row r="333" spans="1:6" hidden="1" outlineLevel="1" x14ac:dyDescent="0.25">
      <c r="B333" s="72" t="s">
        <v>214</v>
      </c>
      <c r="C333" s="75"/>
      <c r="D333" s="19"/>
      <c r="E333" s="75"/>
      <c r="F333" s="71">
        <f t="shared" si="4"/>
        <v>0</v>
      </c>
    </row>
    <row r="334" spans="1:6" hidden="1" outlineLevel="1" x14ac:dyDescent="0.25">
      <c r="B334" s="84"/>
      <c r="C334" s="75"/>
      <c r="D334" s="19"/>
      <c r="E334" s="70"/>
      <c r="F334" s="71">
        <f t="shared" si="4"/>
        <v>0</v>
      </c>
    </row>
    <row r="335" spans="1:6" collapsed="1" x14ac:dyDescent="0.25">
      <c r="A335" s="17" t="s">
        <v>215</v>
      </c>
      <c r="B335" s="68" t="s">
        <v>216</v>
      </c>
      <c r="C335" s="69" t="s">
        <v>207</v>
      </c>
      <c r="D335" s="19">
        <v>1</v>
      </c>
      <c r="E335" s="70">
        <v>1</v>
      </c>
      <c r="F335" s="71">
        <f t="shared" si="4"/>
        <v>1</v>
      </c>
    </row>
    <row r="336" spans="1:6" x14ac:dyDescent="0.25">
      <c r="A336" s="17" t="s">
        <v>217</v>
      </c>
      <c r="B336" s="68" t="s">
        <v>218</v>
      </c>
      <c r="C336" s="69" t="s">
        <v>207</v>
      </c>
      <c r="D336" s="19">
        <v>1</v>
      </c>
      <c r="E336" s="70">
        <v>1</v>
      </c>
      <c r="F336" s="71">
        <f t="shared" si="4"/>
        <v>1</v>
      </c>
    </row>
    <row r="337" spans="1:6" ht="18" x14ac:dyDescent="0.25">
      <c r="A337" s="25" t="s">
        <v>219</v>
      </c>
      <c r="B337" s="32" t="s">
        <v>220</v>
      </c>
      <c r="C337" s="27"/>
      <c r="D337" s="28"/>
      <c r="E337" s="28"/>
      <c r="F337" s="28"/>
    </row>
    <row r="338" spans="1:6" ht="18" x14ac:dyDescent="0.25">
      <c r="A338" s="25"/>
      <c r="B338" s="32"/>
      <c r="C338" s="29"/>
      <c r="D338" s="28"/>
      <c r="E338" s="28"/>
      <c r="F338" s="28"/>
    </row>
    <row r="339" spans="1:6" x14ac:dyDescent="0.25">
      <c r="A339" s="17" t="s">
        <v>221</v>
      </c>
      <c r="B339" s="81" t="s">
        <v>222</v>
      </c>
      <c r="C339" s="69" t="s">
        <v>16</v>
      </c>
      <c r="D339" s="19">
        <v>1</v>
      </c>
      <c r="E339" s="70">
        <v>7600</v>
      </c>
      <c r="F339" s="71">
        <f t="shared" ref="F339:F371" si="5">D339*E339</f>
        <v>7600</v>
      </c>
    </row>
    <row r="340" spans="1:6" hidden="1" outlineLevel="1" x14ac:dyDescent="0.25">
      <c r="B340" s="5" t="s">
        <v>223</v>
      </c>
      <c r="C340" s="3"/>
      <c r="D340" s="19"/>
      <c r="F340" s="23">
        <f t="shared" si="5"/>
        <v>0</v>
      </c>
    </row>
    <row r="341" spans="1:6" hidden="1" outlineLevel="1" x14ac:dyDescent="0.25">
      <c r="B341" s="5" t="s">
        <v>224</v>
      </c>
      <c r="C341" s="3"/>
      <c r="D341" s="19"/>
      <c r="F341" s="23">
        <f t="shared" si="5"/>
        <v>0</v>
      </c>
    </row>
    <row r="342" spans="1:6" hidden="1" outlineLevel="1" x14ac:dyDescent="0.25">
      <c r="B342" s="5" t="s">
        <v>225</v>
      </c>
      <c r="C342" s="1"/>
      <c r="D342" s="19"/>
      <c r="F342" s="23">
        <f t="shared" si="5"/>
        <v>0</v>
      </c>
    </row>
    <row r="343" spans="1:6" hidden="1" outlineLevel="1" x14ac:dyDescent="0.25">
      <c r="B343" s="4" t="s">
        <v>226</v>
      </c>
      <c r="C343" s="1"/>
      <c r="D343" s="19"/>
      <c r="F343" s="23">
        <f t="shared" si="5"/>
        <v>0</v>
      </c>
    </row>
    <row r="344" spans="1:6" hidden="1" outlineLevel="1" x14ac:dyDescent="0.25">
      <c r="B344" s="4" t="s">
        <v>227</v>
      </c>
      <c r="C344" s="1"/>
      <c r="D344" s="19"/>
      <c r="F344" s="23">
        <f t="shared" si="5"/>
        <v>0</v>
      </c>
    </row>
    <row r="345" spans="1:6" hidden="1" outlineLevel="1" x14ac:dyDescent="0.25">
      <c r="B345" s="5" t="s">
        <v>228</v>
      </c>
      <c r="C345" s="1"/>
      <c r="D345" s="19"/>
      <c r="F345" s="23">
        <f t="shared" si="5"/>
        <v>0</v>
      </c>
    </row>
    <row r="346" spans="1:6" hidden="1" outlineLevel="1" x14ac:dyDescent="0.25">
      <c r="B346" s="5" t="s">
        <v>229</v>
      </c>
      <c r="C346" s="1"/>
      <c r="D346" s="19"/>
      <c r="F346" s="23">
        <f t="shared" si="5"/>
        <v>0</v>
      </c>
    </row>
    <row r="347" spans="1:6" hidden="1" outlineLevel="1" x14ac:dyDescent="0.25">
      <c r="B347" s="5" t="s">
        <v>230</v>
      </c>
      <c r="C347" s="1"/>
      <c r="D347" s="19"/>
      <c r="F347" s="23">
        <f t="shared" si="5"/>
        <v>0</v>
      </c>
    </row>
    <row r="348" spans="1:6" hidden="1" outlineLevel="1" x14ac:dyDescent="0.25">
      <c r="B348" s="5"/>
      <c r="C348" s="1"/>
      <c r="D348" s="19"/>
      <c r="F348" s="23">
        <f t="shared" si="5"/>
        <v>0</v>
      </c>
    </row>
    <row r="349" spans="1:6" collapsed="1" x14ac:dyDescent="0.25">
      <c r="A349" s="17" t="s">
        <v>231</v>
      </c>
      <c r="B349" s="93" t="s">
        <v>232</v>
      </c>
      <c r="C349" s="94" t="s">
        <v>16</v>
      </c>
      <c r="D349" s="91">
        <v>1</v>
      </c>
      <c r="E349" s="92">
        <v>7600</v>
      </c>
      <c r="F349" s="95">
        <f t="shared" si="5"/>
        <v>7600</v>
      </c>
    </row>
    <row r="350" spans="1:6" hidden="1" outlineLevel="1" x14ac:dyDescent="0.25">
      <c r="B350" s="5" t="s">
        <v>233</v>
      </c>
      <c r="C350" s="3"/>
      <c r="D350" s="19"/>
      <c r="F350" s="23">
        <f t="shared" si="5"/>
        <v>0</v>
      </c>
    </row>
    <row r="351" spans="1:6" hidden="1" outlineLevel="1" x14ac:dyDescent="0.25">
      <c r="B351" s="5" t="s">
        <v>234</v>
      </c>
      <c r="C351" s="3"/>
      <c r="D351" s="19"/>
      <c r="F351" s="23">
        <f t="shared" si="5"/>
        <v>0</v>
      </c>
    </row>
    <row r="352" spans="1:6" hidden="1" outlineLevel="1" x14ac:dyDescent="0.25">
      <c r="B352" s="5" t="s">
        <v>235</v>
      </c>
      <c r="C352" s="3"/>
      <c r="D352" s="19"/>
      <c r="F352" s="23">
        <f t="shared" si="5"/>
        <v>0</v>
      </c>
    </row>
    <row r="353" spans="1:7 16382:16382" hidden="1" outlineLevel="1" x14ac:dyDescent="0.25">
      <c r="B353" s="5" t="s">
        <v>236</v>
      </c>
      <c r="C353" s="3"/>
      <c r="D353" s="19"/>
      <c r="F353" s="23">
        <f t="shared" si="5"/>
        <v>0</v>
      </c>
    </row>
    <row r="354" spans="1:7 16382:16382" hidden="1" outlineLevel="1" x14ac:dyDescent="0.25">
      <c r="B354" s="5" t="s">
        <v>237</v>
      </c>
      <c r="C354" s="3"/>
      <c r="D354" s="19"/>
      <c r="F354" s="23">
        <f t="shared" si="5"/>
        <v>0</v>
      </c>
    </row>
    <row r="355" spans="1:7 16382:16382" hidden="1" outlineLevel="1" x14ac:dyDescent="0.25">
      <c r="B355" s="5" t="s">
        <v>238</v>
      </c>
      <c r="C355" s="3"/>
      <c r="D355" s="19"/>
      <c r="F355" s="23">
        <f t="shared" si="5"/>
        <v>0</v>
      </c>
    </row>
    <row r="356" spans="1:7 16382:16382" hidden="1" outlineLevel="1" x14ac:dyDescent="0.25">
      <c r="B356" s="5" t="s">
        <v>239</v>
      </c>
      <c r="C356" s="3"/>
      <c r="D356" s="19"/>
      <c r="F356" s="23">
        <f t="shared" si="5"/>
        <v>0</v>
      </c>
    </row>
    <row r="357" spans="1:7 16382:16382" hidden="1" outlineLevel="1" x14ac:dyDescent="0.25">
      <c r="B357" s="5" t="s">
        <v>240</v>
      </c>
      <c r="C357" s="3"/>
      <c r="D357" s="19"/>
      <c r="F357" s="23">
        <f t="shared" si="5"/>
        <v>0</v>
      </c>
    </row>
    <row r="358" spans="1:7 16382:16382" hidden="1" outlineLevel="1" x14ac:dyDescent="0.25">
      <c r="B358" s="5"/>
      <c r="C358" s="3"/>
      <c r="D358" s="51"/>
      <c r="F358" s="52">
        <f t="shared" si="5"/>
        <v>0</v>
      </c>
    </row>
    <row r="359" spans="1:7 16382:16382" hidden="1" outlineLevel="1" x14ac:dyDescent="0.25">
      <c r="B359" s="5"/>
      <c r="C359" s="3"/>
      <c r="D359" s="97"/>
      <c r="F359" s="98"/>
    </row>
    <row r="360" spans="1:7 16382:16382" ht="18" collapsed="1" x14ac:dyDescent="0.25">
      <c r="A360" s="25" t="s">
        <v>241</v>
      </c>
      <c r="B360" s="9" t="s">
        <v>242</v>
      </c>
      <c r="C360" s="33" t="s">
        <v>243</v>
      </c>
      <c r="D360" s="55"/>
      <c r="E360" s="28"/>
      <c r="F360" s="56"/>
    </row>
    <row r="361" spans="1:7 16382:16382" hidden="1" outlineLevel="1" x14ac:dyDescent="0.25">
      <c r="A361" s="17" t="s">
        <v>244</v>
      </c>
      <c r="B361" s="2" t="s">
        <v>245</v>
      </c>
      <c r="C361" s="3" t="s">
        <v>107</v>
      </c>
      <c r="D361" s="53"/>
      <c r="E361" s="20">
        <v>0</v>
      </c>
      <c r="F361" s="54">
        <f t="shared" si="5"/>
        <v>0</v>
      </c>
      <c r="XFB361" s="13">
        <f>SUM(D361:XFA361)</f>
        <v>0</v>
      </c>
    </row>
    <row r="362" spans="1:7 16382:16382" hidden="1" outlineLevel="1" x14ac:dyDescent="0.25">
      <c r="B362" s="4" t="s">
        <v>246</v>
      </c>
      <c r="C362" s="3"/>
      <c r="D362" s="19"/>
      <c r="F362" s="23">
        <f t="shared" si="5"/>
        <v>0</v>
      </c>
    </row>
    <row r="363" spans="1:7 16382:16382" hidden="1" outlineLevel="1" x14ac:dyDescent="0.25">
      <c r="B363" s="4" t="s">
        <v>247</v>
      </c>
      <c r="C363" s="3"/>
      <c r="D363" s="19"/>
      <c r="F363" s="23">
        <f t="shared" si="5"/>
        <v>0</v>
      </c>
    </row>
    <row r="364" spans="1:7 16382:16382" hidden="1" outlineLevel="1" x14ac:dyDescent="0.25">
      <c r="B364" s="4" t="s">
        <v>248</v>
      </c>
      <c r="C364" s="3"/>
      <c r="D364" s="19"/>
      <c r="F364" s="23">
        <f t="shared" si="5"/>
        <v>0</v>
      </c>
    </row>
    <row r="365" spans="1:7 16382:16382" hidden="1" outlineLevel="1" x14ac:dyDescent="0.25">
      <c r="B365" s="4" t="s">
        <v>249</v>
      </c>
      <c r="C365" s="3"/>
      <c r="D365" s="19"/>
      <c r="F365" s="23">
        <f t="shared" si="5"/>
        <v>0</v>
      </c>
    </row>
    <row r="366" spans="1:7 16382:16382" hidden="1" outlineLevel="1" x14ac:dyDescent="0.25">
      <c r="B366" s="4" t="s">
        <v>250</v>
      </c>
      <c r="C366" s="3"/>
      <c r="D366" s="19"/>
      <c r="F366" s="23">
        <f t="shared" si="5"/>
        <v>0</v>
      </c>
    </row>
    <row r="367" spans="1:7 16382:16382" hidden="1" outlineLevel="1" x14ac:dyDescent="0.25">
      <c r="B367" s="5"/>
      <c r="C367" s="3"/>
      <c r="D367" s="19"/>
      <c r="E367" s="3"/>
      <c r="F367" s="52">
        <f t="shared" si="5"/>
        <v>0</v>
      </c>
      <c r="G367" s="3"/>
      <c r="XFB367" s="13">
        <f>SUM(D367:XFA367)</f>
        <v>0</v>
      </c>
    </row>
    <row r="368" spans="1:7 16382:16382" collapsed="1" x14ac:dyDescent="0.25">
      <c r="A368" s="17" t="s">
        <v>244</v>
      </c>
      <c r="B368" s="89" t="s">
        <v>251</v>
      </c>
      <c r="C368" s="85" t="s">
        <v>16</v>
      </c>
      <c r="D368" s="88">
        <v>1</v>
      </c>
      <c r="E368" s="86">
        <v>0</v>
      </c>
      <c r="F368" s="87">
        <f t="shared" si="5"/>
        <v>0</v>
      </c>
    </row>
    <row r="369" spans="1:6" hidden="1" outlineLevel="1" x14ac:dyDescent="0.25">
      <c r="B369" s="5"/>
      <c r="D369" s="19"/>
      <c r="E369"/>
      <c r="F369" s="60">
        <f t="shared" si="5"/>
        <v>0</v>
      </c>
    </row>
    <row r="370" spans="1:6" hidden="1" outlineLevel="1" x14ac:dyDescent="0.25">
      <c r="B370" s="4"/>
      <c r="C370" s="5"/>
      <c r="D370" s="19"/>
      <c r="F370" s="60">
        <f t="shared" si="5"/>
        <v>0</v>
      </c>
    </row>
    <row r="371" spans="1:6" hidden="1" outlineLevel="1" x14ac:dyDescent="0.25">
      <c r="B371" s="1"/>
      <c r="C371" s="1"/>
      <c r="D371" s="19"/>
      <c r="F371" s="60">
        <f t="shared" si="5"/>
        <v>0</v>
      </c>
    </row>
    <row r="372" spans="1:6" collapsed="1" x14ac:dyDescent="0.25">
      <c r="A372" s="36"/>
      <c r="B372" s="37"/>
      <c r="C372" s="50"/>
      <c r="D372" s="51">
        <v>1</v>
      </c>
      <c r="E372" s="61"/>
      <c r="F372" s="90">
        <f>F368+F349+F339+F336+F335+F332+F327+F324+F310+F301+F291+F283+F274+F264+F256+F248+F234+F225+F217+F209+F199+F188+F175+F162+F155+F143+F132+F128+F124+F109+F92+F79+F66+F59+F55+F42+F29+F16</f>
        <v>31250</v>
      </c>
    </row>
    <row r="373" spans="1:6" ht="18" x14ac:dyDescent="0.25">
      <c r="A373" s="62"/>
      <c r="B373" s="63"/>
      <c r="C373" s="63"/>
      <c r="D373" s="64"/>
      <c r="E373" s="65"/>
      <c r="F373" s="66"/>
    </row>
    <row r="375" spans="1:6" x14ac:dyDescent="0.25">
      <c r="F375" s="13"/>
    </row>
  </sheetData>
  <phoneticPr fontId="14" type="noConversion"/>
  <pageMargins left="0.7" right="0.7" top="0.75" bottom="0.75" header="0.3" footer="0.3"/>
  <pageSetup scale="51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F07CE6D8242240AAA07BCEA7159482" ma:contentTypeVersion="13" ma:contentTypeDescription="Luo uusi asiakirja." ma:contentTypeScope="" ma:versionID="04fd79b6fcb48fcf64c44d56ae6b6647">
  <xsd:schema xmlns:xsd="http://www.w3.org/2001/XMLSchema" xmlns:xs="http://www.w3.org/2001/XMLSchema" xmlns:p="http://schemas.microsoft.com/office/2006/metadata/properties" xmlns:ns2="e795b3c9-f882-42e4-a697-c80bcc65aacd" xmlns:ns3="36dbcd26-431d-42e2-afef-40012767a904" targetNamespace="http://schemas.microsoft.com/office/2006/metadata/properties" ma:root="true" ma:fieldsID="9b219cbff786b16cc34582f4082a1d13" ns2:_="" ns3:_="">
    <xsd:import namespace="e795b3c9-f882-42e4-a697-c80bcc65aacd"/>
    <xsd:import namespace="36dbcd26-431d-42e2-afef-40012767a9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5b3c9-f882-42e4-a697-c80bcc65a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0741b96f-2b7c-414d-b3ba-274745b437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bcd26-431d-42e2-afef-40012767a90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0d41ceb-8d97-4010-b768-52c132963fe2}" ma:internalName="TaxCatchAll" ma:showField="CatchAllData" ma:web="36dbcd26-431d-42e2-afef-40012767a9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386111-D5B3-420D-9351-9B3EDDB3A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95b3c9-f882-42e4-a697-c80bcc65aacd"/>
    <ds:schemaRef ds:uri="36dbcd26-431d-42e2-afef-40012767a9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94461A-7C79-46F1-87BF-65E910D54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Perttu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Ville Hietala</cp:lastModifiedBy>
  <cp:revision/>
  <dcterms:created xsi:type="dcterms:W3CDTF">2020-03-02T10:50:38Z</dcterms:created>
  <dcterms:modified xsi:type="dcterms:W3CDTF">2025-03-03T13:08:18Z</dcterms:modified>
  <cp:category/>
  <cp:contentStatus/>
</cp:coreProperties>
</file>